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MIVHED-DOC-PDF/"/>
    </mc:Choice>
  </mc:AlternateContent>
  <xr:revisionPtr revIDLastSave="0" documentId="13_ncr:1_{06DF51FA-9FB9-D442-9A4B-13FCFB44AB2A}" xr6:coauthVersionLast="47" xr6:coauthVersionMax="47" xr10:uidLastSave="{00000000-0000-0000-0000-000000000000}"/>
  <bookViews>
    <workbookView xWindow="0" yWindow="460" windowWidth="28800" windowHeight="17540" tabRatio="855" xr2:uid="{00000000-000D-0000-FFFF-FFFF00000000}"/>
  </bookViews>
  <sheets>
    <sheet name="Calend. Ejec.Proy.2023-MIVHED" sheetId="2" r:id="rId1"/>
  </sheets>
  <definedNames>
    <definedName name="_xlnm.Print_Area" localSheetId="0">'Calend. Ejec.Proy.2023-MIVHED'!$B$1:$S$121</definedName>
    <definedName name="_xlnm.Print_Titles" localSheetId="0">'Calend. Ejec.Proy.2023-MIVHED'!$7:$10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9" i="2" l="1"/>
  <c r="E109" i="2"/>
  <c r="C109" i="2"/>
  <c r="B15" i="2"/>
  <c r="B16" i="2" s="1"/>
  <c r="B17" i="2" s="1"/>
  <c r="B19" i="2" s="1"/>
  <c r="B20" i="2" s="1"/>
  <c r="B21" i="2" s="1"/>
  <c r="B22" i="2" s="1"/>
  <c r="B23" i="2" s="1"/>
  <c r="B24" i="2" s="1"/>
  <c r="B25" i="2" s="1"/>
  <c r="B28" i="2" s="1"/>
  <c r="B29" i="2" s="1"/>
  <c r="B33" i="2" s="1"/>
  <c r="B34" i="2" s="1"/>
  <c r="B35" i="2" s="1"/>
  <c r="B38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5" i="2" s="1"/>
  <c r="B68" i="2" s="1"/>
  <c r="B69" i="2" s="1"/>
  <c r="B70" i="2" s="1"/>
  <c r="B73" i="2" s="1"/>
  <c r="B76" i="2" s="1"/>
  <c r="B79" i="2" s="1"/>
  <c r="B80" i="2" s="1"/>
  <c r="B81" i="2" s="1"/>
  <c r="B82" i="2" s="1"/>
  <c r="B83" i="2" s="1"/>
  <c r="B84" i="2" s="1"/>
  <c r="B87" i="2" s="1"/>
  <c r="B88" i="2" s="1"/>
  <c r="B89" i="2" s="1"/>
  <c r="B90" i="2" s="1"/>
  <c r="B91" i="2" s="1"/>
  <c r="B92" i="2" s="1"/>
  <c r="B93" i="2" s="1"/>
  <c r="B94" i="2" s="1"/>
  <c r="B97" i="2" s="1"/>
  <c r="B98" i="2" s="1"/>
  <c r="B104" i="2" s="1"/>
  <c r="B107" i="2" s="1"/>
</calcChain>
</file>

<file path=xl/sharedStrings.xml><?xml version="1.0" encoding="utf-8"?>
<sst xmlns="http://schemas.openxmlformats.org/spreadsheetml/2006/main" count="191" uniqueCount="116">
  <si>
    <t>MINISTERIO DE LA VIVIENDA Y EDIFICACIONES</t>
  </si>
  <si>
    <t>DIRECCIÓN DE PLANIFICACIÓN Y DESARROLLO</t>
  </si>
  <si>
    <t>DEPARTAMENTO DE FORMULACIÓN, MONITOREO Y EVALUACIÓN DE PLANES, PROGRAMAS Y PROYECTOS</t>
  </si>
  <si>
    <t>UNIDAD DE FORMULACIÓN DE PROYECTOS DE INVERSIÓN PÚBLICA</t>
  </si>
  <si>
    <t>No.</t>
  </si>
  <si>
    <t>SNIP</t>
  </si>
  <si>
    <t>NOMBRE DEL PROYECTO</t>
  </si>
  <si>
    <t>Fecha de Término
(estimada)</t>
  </si>
  <si>
    <t>Proyecto</t>
  </si>
  <si>
    <t>Sub-Proyecto</t>
  </si>
  <si>
    <t>Programado</t>
  </si>
  <si>
    <t xml:space="preserve">Construcción de Viviendas Nuevas </t>
  </si>
  <si>
    <t>Proyectos: Construcción de Viviendas Nuevas</t>
  </si>
  <si>
    <t>-</t>
  </si>
  <si>
    <t>CONSTRUCCIÓN DE 96 VIVIENDAS EN EL MUNICIPIO SABANA DE LA MAR, PROVINCIA HATO MAYOR</t>
  </si>
  <si>
    <t xml:space="preserve"> CONSTRUCCIÓN DE 400 VIVIENDAS EN LA PROVINCIA SANTO DOMINGO</t>
  </si>
  <si>
    <t>CONSTRUCCIÓN DE 250 VIVIENDAS EN LA PROVINCIA SAN CRISTÓBAL</t>
  </si>
  <si>
    <t>CONSTRUCCIÓN DE 2,384 VIVIENDAS EN EL DISTRITO MUNICIPAL SAN LUIS, PROVINCIA SANTO DOMINGO</t>
  </si>
  <si>
    <t>CONSTRUCCIÓN DE 2,000 VIVIENDAS EN EL DISTRITO MUNICIPAL HATO DEL YAQUE, PROVINCIA SANTIAGO</t>
  </si>
  <si>
    <t>CONSTRUCCIÓN DE 2,240 VIVIENDAS EN HATO NUEVO, MUNICIPIO SANTO DOMINGO OESTE, PROVINCIA SANTO DOMINGO</t>
  </si>
  <si>
    <t>CONSTRUCCIÓN DE 1,912 VIVIENDAS EN CIUDAD MODELO, MUNICIPIO SANTO DOMINGO NORTE, PROVINCIA SANTO DOMINGO</t>
  </si>
  <si>
    <t>CONSTRUCCIÓN DE 864 VIVIENDAS EN EL SECTOR LOS SALADOS, MUNICIPIO SANTIAGO DE LOS CABALLEROS, PROVINCIA SANTIAGO</t>
  </si>
  <si>
    <t>CONSTRUCCIÓN DE 354 VIVIENDAS E INFRAESTRUCTURAS URBANAS RESILIENTES PARA LA COMUNIDAD BARRIO AZUL EN URBANIZACIÓN CORDERO TEJADA, SAN FRANCISCO DE MACORÍS, PROVINCIA DUARTE</t>
  </si>
  <si>
    <t>Proyectos: MiVivienda</t>
  </si>
  <si>
    <t>REHABILITACIÓN EDIFICIOS DE VIVIENDAS LOS NOVA, SAN CRISTÓBAL PROVINCIA SAN CRISTÓBAL</t>
  </si>
  <si>
    <t>Mejoramiento y/o Reconstrucción de Viviendas</t>
  </si>
  <si>
    <t>Programa: Dominicana se Reconstruye</t>
  </si>
  <si>
    <t>MEJORAMIENTO DE PAREDES Y TECHOS A NIVEL NACIONAL</t>
  </si>
  <si>
    <t>Proyectos de Edificaciones</t>
  </si>
  <si>
    <t>Proyectos de edificaciones de Salud</t>
  </si>
  <si>
    <t>RECONSTRUCCIÓN HOSPITAL JOSE MARIA CABRAL Y BAEZ, SANTIAGO, PROVINCIA SANTIAGO</t>
  </si>
  <si>
    <t>REPARACIÓN HOSPITAL EN LA PROVINCIA SAN PEDRO DE MACORÍS</t>
  </si>
  <si>
    <t>REPARACIÓN DEL HOSPITAL REGIONAL DR. ANTONIO MUSA, SAN PEDRO DE MACORÍS</t>
  </si>
  <si>
    <t>REPARACIÓN HOSPITALES DE LA PROVINCIA LA ALTAGRACIA</t>
  </si>
  <si>
    <t>REPARACIÓN DEL HOSPITAL MUNICIPAL DE NISIBÓN, PROVINCIA LA ALTAGRACIA</t>
  </si>
  <si>
    <t>REPARACIÓN HOSPITALES DE LA PROVINCIA LA VEGA</t>
  </si>
  <si>
    <t>REPARACIÓN DEL HOSPITAL DRA. OCTAVIA GAUTIER DE VIDAL, JARABACOA, LA VEGA</t>
  </si>
  <si>
    <t>REMODELACIÓN HOSPITALES DE LA PROVINCIA PUERTO PLATA</t>
  </si>
  <si>
    <t>REMODELACIÓN HOSPITAL MUNICIPAL DR. JOAQUÍN MENDOZA, MUNICIPIO ALTAMIRA, PUERTO PLATA.</t>
  </si>
  <si>
    <t>REPARACIÓN DE HOSPITALES EN LA PROVINCIA VALVERDE</t>
  </si>
  <si>
    <t>REPARACIÓN DEL HOSPITAL LA ESPERANZA, PROVINCIA VALVERDE MAO</t>
  </si>
  <si>
    <t>CONSTRUCCIÓN HOSPITAL REGIONAL EN SAN FRANCISCO DE MACORÍS, PROV. DUARTE</t>
  </si>
  <si>
    <t>RECONSTRUCCIÓN HOSPITAL TEÓFILO HERNÁNDEZ, EL SEIBO</t>
  </si>
  <si>
    <t>CONSTRUCCIÓN DEL HOSPITAL MUNICIPAL DE PUNTA CANA EN LA PROVINCIA DE LA ALTAGRACIA</t>
  </si>
  <si>
    <t>CONSTRUCCIÓN DEL HOSPITAL DE VILLA HERMOSA EN LA PROVINCIA DE LA ROMANA</t>
  </si>
  <si>
    <t>REMODELACIÓN HOSPITAL MUNICIPAL DE SAN JOSÉ DE LAS MATAS EN LA PROVINCIA DE SANTIAGO</t>
  </si>
  <si>
    <t>CONSTRUCCIÓN HOSPITAL MUNICIPAL DE DAJABÓN PROVINCIA DAJABÓN, REPÚBLICA DOMINICANA</t>
  </si>
  <si>
    <t>REHABILITACIÓN HOSPITAL GENERAL Y ESPECIALIDADES DR. NELSON ASTACIO, SANTO DOMINGO NORTE, PROV. SANTO DOMINGO</t>
  </si>
  <si>
    <t>HOSPITAL Dr. MARIO TOLENTINO DIPP</t>
  </si>
  <si>
    <t>REPARACIÓN HOSPITAL DOCENTE PADRE BILLINI, DISTRITO NACIONAL, PROV. SANTO DOMINGO, REPÚBLICA DOMINICANA</t>
  </si>
  <si>
    <t>CONSTRUCCIÓN HOSPITAL MUNICIPAL VILLA VÁSQUEZ, PROVINCIA DE MONTE CRISTI</t>
  </si>
  <si>
    <t>CONSTRUCCIÓN CENTRO PERIFÉRICO LA JOYA, PROVINCIA SANTIAGO</t>
  </si>
  <si>
    <t>CONSTRUCCIÓN Y EQUIPAMIENTO CIUDAD SANITARIA SAN CRISTÓBAL</t>
  </si>
  <si>
    <t>AMPLIACIÓN  INSTITUTO NACIONAL DEL CÁNCER ROSA EMILIA SÁNCHEZ PÉREZ DE TAVARES, DISTRITO NACIONAL.</t>
  </si>
  <si>
    <t>Proyectos de edificaciones Deportivas</t>
  </si>
  <si>
    <t>REMODELACIÓN CLUB RECREATIVO COANCA, DISTRITO NACIONAL</t>
  </si>
  <si>
    <t>Proyectos de edificaciones Comunitarias</t>
  </si>
  <si>
    <t>CONSTRUCCIÓN OBRAS COMPLEMENTARIAS PARA EL DESARROLLO COMUNITARIO DEL CENTRO POBLADO MONTEGRANDE, PROVINCIA BARAHONA</t>
  </si>
  <si>
    <t>Construcción de Unidad de Atención Primaria</t>
  </si>
  <si>
    <t>Construcción de Destacamento Policial</t>
  </si>
  <si>
    <t>Paisajismo General de todas las áreas del Centro Poblado Montegrande</t>
  </si>
  <si>
    <t>Proyectos de edificaciones Gubernamentales</t>
  </si>
  <si>
    <t>CONSTRUCCIÓN DEL CENTRO DE RETENCIÓN VEHICULAR DE LA DIGESETT, PROVINCIA SANTO DOMINGO</t>
  </si>
  <si>
    <t>REMODELACIÓN DE NUEVAS OFICINAS PARA LA JUNTA DE AVIACIÓN CIVIL, DISTRITO NACIONAL</t>
  </si>
  <si>
    <t>REMODELACIÓN DE LAS OFICINAS DE LA CÁMARA DE CUENTAS DE LA REPÚBLICA DOMINICANA, DISTRITO NACIONAL.</t>
  </si>
  <si>
    <t>REMODELACIÓN DE LAS OFICINAS DEL MINISTERIO DE LA VIVIENDA, HÁBITAT Y EDIFICACIONES, DISTRITO NACIONAL</t>
  </si>
  <si>
    <t>Proyectos de edificaciones Educativas</t>
  </si>
  <si>
    <t>CONSTRUCCIÓN EXTENSIÓN UASD HATO MAYOR</t>
  </si>
  <si>
    <t>CONSTRUCCIÓN CENTRO UNIVERSITARIO REGIONAL UASD BANI, PROVINCIA PERAVIA</t>
  </si>
  <si>
    <t>CONSTRUCCIÓN CENTRO UNIVERSITARIO REGIONAL UASD NEYBA, PROVINCIA BAHORUCO</t>
  </si>
  <si>
    <t>CONSTRUCCIÓN CENTRO UNIVERSITARIO REGIONAL UASD PROVINCIA SANTIAGO RODRIGUEZ</t>
  </si>
  <si>
    <t>CONSTRUCCIÓN CENTRO UNIVERSITARIO REGIONAL UASD AZUA, PROVINCIA AZUA</t>
  </si>
  <si>
    <t>CONSTRUCCIÓN EDIFICIO DE AULAS PARA EL CENTRO DE CORRECCIÓN Y REHABILITACIÓN RAFEY , PROVINCIA SANTIAGO</t>
  </si>
  <si>
    <t>CONSTRUCCIÓN CENTRO UNIVERSITARIO REGIONAL UASD, COTUÍ, PROVINCIA SÁNCHEZ RAMÍREZ</t>
  </si>
  <si>
    <t>Proyectos de edificaciones Culturales</t>
  </si>
  <si>
    <t>RESTAURACIÓN DEL MONUMENTO FARO A COLÓN, MUNICIPIO SANTO DOMINGO ESTE, PROVINCIA SANTO DOMINGO.</t>
  </si>
  <si>
    <t>RESTAURACIÓN DE LOS TECHOS DE SIETE EDIFICACIONES COLONIALES EN LA CIUDAD COLONIAL, DISTRITO NACIONAL</t>
  </si>
  <si>
    <t xml:space="preserve">	PANTEÓN NACIONAL</t>
  </si>
  <si>
    <t>MUSEO DE LAS CASAS REALES</t>
  </si>
  <si>
    <t xml:space="preserve">IGLESIA Y CONVENTO DE LOS DOMINICOS	</t>
  </si>
  <si>
    <t>MUSEO DE LA CATEDRAL</t>
  </si>
  <si>
    <t>MUSEO DE LA FORTALEZA</t>
  </si>
  <si>
    <t>SNIPs</t>
  </si>
  <si>
    <t>Aprobado por:</t>
  </si>
  <si>
    <r>
      <rPr>
        <b/>
        <sz val="14"/>
        <rFont val="Gill Sans MT"/>
        <family val="2"/>
      </rPr>
      <t>Ing. Henry González</t>
    </r>
    <r>
      <rPr>
        <sz val="11"/>
        <rFont val="Gill Sans MT"/>
        <family val="2"/>
      </rPr>
      <t xml:space="preserve">
Director de Planificación y Desarrollo</t>
    </r>
  </si>
  <si>
    <t>Presupuesto 2023</t>
  </si>
  <si>
    <t>MEJORAMIENTO DE OBRAS PUBLICAS RESILIENTES PARA REDUCIR RIESGOS DE DESASTRES EN EL CONTEXTO DEL CAMBIO CLIMÁTICO A NIVEL NACIONAL</t>
  </si>
  <si>
    <t>MEJORAMIENTO DE 100,000 VIVIENDAS EN LA REPÚBLICA DOMINICANA</t>
  </si>
  <si>
    <t>CONSTRUCCIÓN DE UNIDAD TRAUMATOLOGICA Y DE EMERGENCIA EN EL HOSPITAL GENERAL NUESTRA SENORA DE LA ALTAGRACIA PROVINCIA LA ALTAGRACIA</t>
  </si>
  <si>
    <t>CONSTRUCCIÓN UNIDAD TRAUMATOLOGICA Y DE EMERGENCIA EN HOSPITAL LUIS BOGAERT PROVINCIA VALVERDE</t>
  </si>
  <si>
    <t>HOSPITAL REGIONAL SAN VICENTE DE PAUL</t>
  </si>
  <si>
    <t>CONSTRUCCIÓN CIUDAD JUDICIAL MUNICIPIO SANTO DOMINGO OESTE, PROVINCIA SANTO DOMINGO</t>
  </si>
  <si>
    <t>CONSTRUCCIÓN Y EQUIPAMIENTO DEL CENTRO DE DIAGNÓSTICO Y ATENCIÓN PRIMARIA EN MANOGUAYABO, MUNICIPIO SANTO DOMINGO OESTE, PROVINCIA SANTO DOMINGO</t>
  </si>
  <si>
    <t>Centro de Diagnóstico y Atención Primaria en la Ciudad Juan Bosch, Municipio Santo Domingo Este, Provincia Santo Domingo</t>
  </si>
  <si>
    <t>CONSTRUCCIÓN DE 250 VIVIENDAS EN LA PROVINCIA SAN PEDRO DE MACORÍS</t>
  </si>
  <si>
    <t>Programa: Cambio de Piso de Tierra por Piso de Cemento</t>
  </si>
  <si>
    <t>MEJORAMIENTO EN CAMBIO DE 25,000 PISOS DE TIERRA POR PISO DE CEMENTO A NIVEL NACIONAL</t>
  </si>
  <si>
    <t>Proyectos de edificaciones Religiosas</t>
  </si>
  <si>
    <t>CONSTRUCCIÓN EDIFICIO PARA HABITACIONES Y ESTRUCTURA DEL TECHO DE LA CANCHA DEL CEFIJUFA, MUNICIPIO SANTO DOMINGO ESTE.</t>
  </si>
  <si>
    <t>CONSTRUCCIÓN IGLESIA EN MONTE GRANDE, PROVINCIA BARAHONA</t>
  </si>
  <si>
    <t>CONSTRUCCIÓN RESIDENCIA DE LA ARQUIDIÓCESIS, PROVINCIA SANTIAGO</t>
  </si>
  <si>
    <t>Proyectos de edificaciones Otros</t>
  </si>
  <si>
    <t>CONSTRUCCIÓN ACUEDUCTO Y ALCANTARILLADO, POBLADO MONTEGRANDE, PROVINCIA BARAHONA</t>
  </si>
  <si>
    <t>Construcción de Acueducto</t>
  </si>
  <si>
    <t>CONSTRUCCIÓN DE 80 VIVIENDAS EN EL SECTOR LOS RIOS, DISTRITO NACIONAL</t>
  </si>
  <si>
    <t>REMODELACIÓN DE EDIFICIO GUBERNAMENTAL PARA EL MINISTERIO DE LA PRESIDENCIA, DISTRITO NACIONAL</t>
  </si>
  <si>
    <t>REPARACIÓN DEL HOGAR DE ANCIANOS SAN FRANCISCO DE ASÍS, DISTRITO NACIONAL</t>
  </si>
  <si>
    <t>REHABILITACIÓN CENTRO TECNOLÓGICO COMUNITARIO LOS LLANOS, PROVINCIA SAN PEDRO DE MACORÍS</t>
  </si>
  <si>
    <t>CONSTRUCCIÓN DE 12 VIVIENDAS EN EL DISTRITO MUNICIPAL LAS LAGUNAS, PROVINCIA ESPAILLAT</t>
  </si>
  <si>
    <t>REHABILITACIÓN CASA DE LA CULTURA DE EL SEIBO, MUNICIPIO EL SEIBO, PROVINCIA EL SEIBO</t>
  </si>
  <si>
    <t>Proyectos incluidos por modificaciones presupuestarias</t>
  </si>
  <si>
    <t>NOTA:</t>
  </si>
  <si>
    <t>Proyectos Planificados en el PAI-2023-MIVHED</t>
  </si>
  <si>
    <t>Sin definir</t>
  </si>
  <si>
    <t>CALENDARIO DE PROYECTOS MIVHED AÑO 2023</t>
  </si>
  <si>
    <t>Programación de la Ejecución Física
(meses)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</si>
</sst>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mmmm\ yyyy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Gill Sans MT"/>
      <family val="2"/>
    </font>
    <font>
      <sz val="1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1"/>
      <name val="Gill Sans MT"/>
      <family val="2"/>
    </font>
    <font>
      <b/>
      <sz val="20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b/>
      <sz val="14"/>
      <color theme="0"/>
      <name val="Gill Sans MT"/>
      <family val="2"/>
    </font>
    <font>
      <b/>
      <sz val="11"/>
      <color theme="1"/>
      <name val="Gill Sans MT"/>
      <family val="2"/>
    </font>
    <font>
      <b/>
      <sz val="11"/>
      <name val="Gill Sans MT"/>
      <family val="2"/>
    </font>
    <font>
      <b/>
      <sz val="12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22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medium">
        <color auto="1"/>
      </bottom>
      <diagonal/>
    </border>
    <border>
      <left style="hair">
        <color theme="0"/>
      </left>
      <right/>
      <top style="thin">
        <color theme="0"/>
      </top>
      <bottom style="medium">
        <color auto="1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medium">
        <color auto="1"/>
      </bottom>
      <diagonal/>
    </border>
    <border>
      <left/>
      <right style="hair">
        <color theme="0"/>
      </right>
      <top style="thin">
        <color theme="0"/>
      </top>
      <bottom style="medium">
        <color auto="1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Fill="1" applyAlignment="1">
      <alignment horizontal="center" vertical="center"/>
    </xf>
    <xf numFmtId="164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3" xfId="1" applyFont="1" applyFill="1" applyBorder="1" applyAlignment="1">
      <alignment horizontal="center" vertical="center" wrapText="1"/>
    </xf>
    <xf numFmtId="164" fontId="12" fillId="0" borderId="0" xfId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64" fontId="9" fillId="6" borderId="1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14" fontId="1" fillId="0" borderId="0" xfId="3" applyNumberFormat="1" applyFont="1" applyAlignment="1">
      <alignment vertical="center"/>
    </xf>
    <xf numFmtId="164" fontId="1" fillId="3" borderId="5" xfId="1" applyFont="1" applyFill="1" applyBorder="1" applyAlignment="1">
      <alignment vertical="center" wrapText="1"/>
    </xf>
    <xf numFmtId="164" fontId="2" fillId="0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7" borderId="11" xfId="1" applyFont="1" applyFill="1" applyBorder="1" applyAlignment="1">
      <alignment vertical="center" wrapText="1"/>
    </xf>
    <xf numFmtId="164" fontId="2" fillId="7" borderId="12" xfId="1" applyFont="1" applyFill="1" applyBorder="1" applyAlignment="1">
      <alignment vertical="center" wrapText="1"/>
    </xf>
    <xf numFmtId="164" fontId="2" fillId="0" borderId="12" xfId="1" applyFont="1" applyFill="1" applyBorder="1" applyAlignment="1">
      <alignment vertical="center" wrapText="1"/>
    </xf>
    <xf numFmtId="164" fontId="2" fillId="0" borderId="13" xfId="1" applyFont="1" applyFill="1" applyBorder="1" applyAlignment="1">
      <alignment vertical="center" wrapText="1"/>
    </xf>
    <xf numFmtId="164" fontId="2" fillId="7" borderId="13" xfId="1" applyFont="1" applyFill="1" applyBorder="1" applyAlignment="1">
      <alignment vertical="center" wrapText="1"/>
    </xf>
    <xf numFmtId="164" fontId="2" fillId="7" borderId="11" xfId="1" applyFont="1" applyFill="1" applyBorder="1" applyAlignment="1">
      <alignment horizontal="center" vertical="center" wrapText="1"/>
    </xf>
    <xf numFmtId="164" fontId="2" fillId="7" borderId="12" xfId="1" applyFont="1" applyFill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center" vertical="center" wrapText="1"/>
    </xf>
    <xf numFmtId="164" fontId="2" fillId="0" borderId="13" xfId="1" applyFont="1" applyFill="1" applyBorder="1" applyAlignment="1">
      <alignment horizontal="center" vertical="center" wrapText="1"/>
    </xf>
    <xf numFmtId="164" fontId="2" fillId="7" borderId="13" xfId="1" applyFont="1" applyFill="1" applyBorder="1" applyAlignment="1">
      <alignment horizontal="center" vertical="center" wrapText="1"/>
    </xf>
    <xf numFmtId="164" fontId="4" fillId="7" borderId="11" xfId="1" applyFont="1" applyFill="1" applyBorder="1" applyAlignment="1">
      <alignment horizontal="center" vertical="center" wrapText="1"/>
    </xf>
    <xf numFmtId="164" fontId="4" fillId="7" borderId="12" xfId="1" applyFont="1" applyFill="1" applyBorder="1" applyAlignment="1">
      <alignment horizontal="center" vertical="center" wrapText="1"/>
    </xf>
    <xf numFmtId="164" fontId="4" fillId="7" borderId="13" xfId="1" applyFont="1" applyFill="1" applyBorder="1" applyAlignment="1">
      <alignment horizontal="center" vertical="center" wrapText="1"/>
    </xf>
    <xf numFmtId="164" fontId="2" fillId="7" borderId="11" xfId="1" applyFont="1" applyFill="1" applyBorder="1" applyAlignment="1">
      <alignment horizontal="center" vertical="center"/>
    </xf>
    <xf numFmtId="164" fontId="2" fillId="7" borderId="12" xfId="1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horizontal="center" vertical="center"/>
    </xf>
    <xf numFmtId="164" fontId="2" fillId="7" borderId="13" xfId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1" fillId="3" borderId="6" xfId="0" applyNumberFormat="1" applyFont="1" applyFill="1" applyBorder="1" applyAlignment="1">
      <alignment vertical="center" wrapText="1"/>
    </xf>
    <xf numFmtId="165" fontId="4" fillId="0" borderId="1" xfId="0" quotePrefix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quotePrefix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11" xfId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164" fontId="9" fillId="5" borderId="15" xfId="1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164" fontId="9" fillId="6" borderId="18" xfId="1" applyFont="1" applyFill="1" applyBorder="1" applyAlignment="1">
      <alignment horizontal="center" vertical="center" wrapText="1"/>
    </xf>
    <xf numFmtId="1" fontId="9" fillId="6" borderId="19" xfId="3" applyNumberFormat="1" applyFont="1" applyFill="1" applyBorder="1" applyAlignment="1">
      <alignment horizontal="center" vertical="center" wrapText="1"/>
    </xf>
    <xf numFmtId="1" fontId="9" fillId="6" borderId="20" xfId="3" applyNumberFormat="1" applyFont="1" applyFill="1" applyBorder="1" applyAlignment="1">
      <alignment horizontal="center" vertical="center" wrapText="1"/>
    </xf>
    <xf numFmtId="1" fontId="9" fillId="6" borderId="21" xfId="3" applyNumberFormat="1" applyFont="1" applyFill="1" applyBorder="1" applyAlignment="1">
      <alignment horizontal="center" vertical="center" wrapText="1"/>
    </xf>
    <xf numFmtId="1" fontId="9" fillId="6" borderId="22" xfId="3" applyNumberFormat="1" applyFont="1" applyFill="1" applyBorder="1" applyAlignment="1">
      <alignment horizontal="center" vertical="center" wrapText="1"/>
    </xf>
    <xf numFmtId="1" fontId="9" fillId="6" borderId="23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1" fontId="9" fillId="0" borderId="0" xfId="3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horizontal="center" vertical="center" wrapText="1"/>
    </xf>
    <xf numFmtId="14" fontId="1" fillId="0" borderId="0" xfId="3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4" fontId="9" fillId="0" borderId="25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65" fontId="9" fillId="5" borderId="16" xfId="2" applyNumberFormat="1" applyFont="1" applyFill="1" applyBorder="1" applyAlignment="1">
      <alignment horizontal="center" vertical="center" wrapText="1"/>
    </xf>
    <xf numFmtId="165" fontId="9" fillId="5" borderId="24" xfId="2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64" fontId="9" fillId="5" borderId="15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1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2"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1183821</xdr:colOff>
      <xdr:row>112</xdr:row>
      <xdr:rowOff>204107</xdr:rowOff>
    </xdr:from>
    <xdr:to>
      <xdr:col>11</xdr:col>
      <xdr:colOff>40821</xdr:colOff>
      <xdr:row>113</xdr:row>
      <xdr:rowOff>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B252A3F-0714-4518-8401-9E3B9B9D25F3}"/>
            </a:ext>
          </a:extLst>
        </xdr:cNvPr>
        <xdr:cNvCxnSpPr/>
      </xdr:nvCxnSpPr>
      <xdr:spPr>
        <a:xfrm>
          <a:off x="3932464" y="169653857"/>
          <a:ext cx="4449536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1796143</xdr:colOff>
      <xdr:row>0</xdr:row>
      <xdr:rowOff>54428</xdr:rowOff>
    </xdr:from>
    <xdr:to>
      <xdr:col>5</xdr:col>
      <xdr:colOff>1079635</xdr:colOff>
      <xdr:row>1</xdr:row>
      <xdr:rowOff>1511</xdr:rowOff>
    </xdr:to>
    <xdr:pic>
      <xdr:nvPicPr>
        <xdr:cNvPr id="8" name="Imagen 42" descr="Logotipo&#10;&#10;Descripción generada automáticamente">
          <a:extLst>
            <a:ext uri="{FF2B5EF4-FFF2-40B4-BE49-F238E27FC236}">
              <a16:creationId xmlns:a16="http://schemas.microsoft.com/office/drawing/2014/main" id="{74F6A8FF-C6A9-44B1-8DDD-37842BBE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0072" y="54428"/>
          <a:ext cx="1664742" cy="1335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92DD-B698-4793-BC9F-2109720847A0}">
  <sheetPr>
    <pageSetUpPr fitToPage="1"/>
  </sheetPr>
  <dimension ref="A1:V253"/>
  <sheetViews>
    <sheetView tabSelected="1" view="pageBreakPreview" zoomScale="70" zoomScaleNormal="60" zoomScaleSheetLayoutView="70" workbookViewId="0">
      <selection activeCell="F17" sqref="F17:F18"/>
    </sheetView>
  </sheetViews>
  <sheetFormatPr baseColWidth="10" defaultColWidth="11.5" defaultRowHeight="15" x14ac:dyDescent="0.2"/>
  <cols>
    <col min="1" max="1" width="1.83203125" style="5" customWidth="1"/>
    <col min="2" max="2" width="8.5" style="6" bestFit="1" customWidth="1"/>
    <col min="3" max="3" width="9.1640625" style="13" bestFit="1" customWidth="1"/>
    <col min="4" max="5" width="35.6640625" style="8" customWidth="1"/>
    <col min="6" max="6" width="27.1640625" style="9" bestFit="1" customWidth="1"/>
    <col min="7" max="18" width="4.33203125" style="9" customWidth="1"/>
    <col min="19" max="19" width="17.83203125" style="78" bestFit="1" customWidth="1"/>
    <col min="20" max="20" width="30.1640625" style="8" customWidth="1"/>
    <col min="21" max="21" width="11.5" style="5"/>
    <col min="22" max="22" width="23.1640625" style="5" customWidth="1"/>
    <col min="23" max="16384" width="11.5" style="5"/>
  </cols>
  <sheetData>
    <row r="1" spans="1:22" ht="110.25" customHeight="1" x14ac:dyDescent="0.2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2" ht="28" x14ac:dyDescent="0.2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2" ht="26" x14ac:dyDescent="0.2"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2" ht="21" x14ac:dyDescent="0.2">
      <c r="B4" s="159" t="s">
        <v>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99"/>
    </row>
    <row r="5" spans="1:22" ht="18" x14ac:dyDescent="0.2">
      <c r="B5" s="107" t="s">
        <v>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2" ht="7" customHeight="1" x14ac:dyDescent="0.2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2" ht="18" x14ac:dyDescent="0.2">
      <c r="B7" s="108" t="s">
        <v>114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1:22" ht="7" customHeight="1" thickBot="1" x14ac:dyDescent="0.25"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22" s="7" customFormat="1" ht="47.25" customHeight="1" x14ac:dyDescent="0.2">
      <c r="A9" s="11"/>
      <c r="B9" s="113" t="s">
        <v>4</v>
      </c>
      <c r="C9" s="115" t="s">
        <v>5</v>
      </c>
      <c r="D9" s="117" t="s">
        <v>6</v>
      </c>
      <c r="E9" s="117"/>
      <c r="F9" s="86" t="s">
        <v>85</v>
      </c>
      <c r="G9" s="118" t="s">
        <v>115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1" t="s">
        <v>7</v>
      </c>
      <c r="T9" s="42"/>
    </row>
    <row r="10" spans="1:22" s="7" customFormat="1" ht="20" thickBot="1" x14ac:dyDescent="0.25">
      <c r="A10" s="12"/>
      <c r="B10" s="114"/>
      <c r="C10" s="116"/>
      <c r="D10" s="87" t="s">
        <v>8</v>
      </c>
      <c r="E10" s="87" t="s">
        <v>9</v>
      </c>
      <c r="F10" s="88" t="s">
        <v>10</v>
      </c>
      <c r="G10" s="89">
        <v>1</v>
      </c>
      <c r="H10" s="90">
        <v>2</v>
      </c>
      <c r="I10" s="91">
        <v>3</v>
      </c>
      <c r="J10" s="92">
        <v>4</v>
      </c>
      <c r="K10" s="91">
        <v>5</v>
      </c>
      <c r="L10" s="91">
        <v>6</v>
      </c>
      <c r="M10" s="91">
        <v>7</v>
      </c>
      <c r="N10" s="91">
        <v>8</v>
      </c>
      <c r="O10" s="91">
        <v>9</v>
      </c>
      <c r="P10" s="91">
        <v>10</v>
      </c>
      <c r="Q10" s="91">
        <v>11</v>
      </c>
      <c r="R10" s="93">
        <v>12</v>
      </c>
      <c r="S10" s="112"/>
      <c r="T10" s="42"/>
      <c r="V10" s="39"/>
    </row>
    <row r="11" spans="1:22" s="7" customFormat="1" ht="5.25" customHeight="1" x14ac:dyDescent="0.2">
      <c r="A11" s="11"/>
      <c r="B11" s="94"/>
      <c r="C11" s="94"/>
      <c r="D11" s="94"/>
      <c r="E11" s="94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42"/>
      <c r="V11" s="98"/>
    </row>
    <row r="12" spans="1:22" s="28" customFormat="1" ht="18" x14ac:dyDescent="0.2">
      <c r="B12" s="119" t="s">
        <v>11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43"/>
    </row>
    <row r="13" spans="1:22" ht="16" x14ac:dyDescent="0.2">
      <c r="B13" s="37" t="s">
        <v>12</v>
      </c>
      <c r="C13" s="38"/>
      <c r="D13" s="36"/>
      <c r="E13" s="3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79"/>
    </row>
    <row r="14" spans="1:22" ht="48" x14ac:dyDescent="0.2">
      <c r="B14" s="29">
        <v>1</v>
      </c>
      <c r="C14" s="53">
        <v>13672</v>
      </c>
      <c r="D14" s="4" t="s">
        <v>14</v>
      </c>
      <c r="E14" s="4" t="s">
        <v>13</v>
      </c>
      <c r="F14" s="41">
        <v>8000000</v>
      </c>
      <c r="G14" s="59"/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77">
        <v>45015</v>
      </c>
    </row>
    <row r="15" spans="1:22" ht="32" x14ac:dyDescent="0.2">
      <c r="B15" s="29">
        <f t="shared" ref="B15:B17" si="0">B14+1</f>
        <v>2</v>
      </c>
      <c r="C15" s="53">
        <v>13879</v>
      </c>
      <c r="D15" s="4" t="s">
        <v>15</v>
      </c>
      <c r="E15" s="4" t="s">
        <v>13</v>
      </c>
      <c r="F15" s="41">
        <v>149178021</v>
      </c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3"/>
      <c r="S15" s="80" t="s">
        <v>113</v>
      </c>
    </row>
    <row r="16" spans="1:22" ht="32" x14ac:dyDescent="0.2">
      <c r="B16" s="29">
        <f>B15+1</f>
        <v>3</v>
      </c>
      <c r="C16" s="53">
        <v>13890</v>
      </c>
      <c r="D16" s="4" t="s">
        <v>16</v>
      </c>
      <c r="E16" s="4" t="s">
        <v>13</v>
      </c>
      <c r="F16" s="41">
        <v>9000000</v>
      </c>
      <c r="G16" s="59"/>
      <c r="H16" s="60"/>
      <c r="I16" s="60"/>
      <c r="J16" s="60"/>
      <c r="K16" s="61"/>
      <c r="L16" s="61"/>
      <c r="M16" s="61"/>
      <c r="N16" s="61"/>
      <c r="O16" s="61"/>
      <c r="P16" s="61"/>
      <c r="Q16" s="61"/>
      <c r="R16" s="62"/>
      <c r="S16" s="77">
        <v>45046</v>
      </c>
    </row>
    <row r="17" spans="2:20" ht="35.25" customHeight="1" x14ac:dyDescent="0.2">
      <c r="B17" s="122">
        <f t="shared" si="0"/>
        <v>4</v>
      </c>
      <c r="C17" s="124">
        <v>13892</v>
      </c>
      <c r="D17" s="126" t="s">
        <v>94</v>
      </c>
      <c r="E17" s="1" t="s">
        <v>13</v>
      </c>
      <c r="F17" s="128">
        <v>0</v>
      </c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3"/>
      <c r="S17" s="77">
        <v>44985</v>
      </c>
    </row>
    <row r="18" spans="2:20" ht="35.25" customHeight="1" x14ac:dyDescent="0.2">
      <c r="B18" s="123"/>
      <c r="C18" s="125"/>
      <c r="D18" s="127"/>
      <c r="E18" s="1" t="s">
        <v>13</v>
      </c>
      <c r="F18" s="12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3"/>
      <c r="S18" s="77">
        <v>44985</v>
      </c>
    </row>
    <row r="19" spans="2:20" ht="75" customHeight="1" x14ac:dyDescent="0.2">
      <c r="B19" s="29">
        <f>B17+1</f>
        <v>5</v>
      </c>
      <c r="C19" s="53">
        <v>14587</v>
      </c>
      <c r="D19" s="4" t="s">
        <v>17</v>
      </c>
      <c r="E19" s="4" t="s">
        <v>13</v>
      </c>
      <c r="F19" s="41">
        <v>1458902288</v>
      </c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2"/>
      <c r="S19" s="77">
        <v>45260</v>
      </c>
    </row>
    <row r="20" spans="2:20" ht="75" customHeight="1" x14ac:dyDescent="0.2">
      <c r="B20" s="29">
        <f t="shared" ref="B20:B24" si="1">B19+1</f>
        <v>6</v>
      </c>
      <c r="C20" s="53">
        <v>14588</v>
      </c>
      <c r="D20" s="4" t="s">
        <v>18</v>
      </c>
      <c r="E20" s="4" t="s">
        <v>13</v>
      </c>
      <c r="F20" s="41">
        <v>397117741</v>
      </c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3"/>
      <c r="S20" s="77">
        <v>45290</v>
      </c>
    </row>
    <row r="21" spans="2:20" ht="95.25" customHeight="1" x14ac:dyDescent="0.2">
      <c r="B21" s="29">
        <f t="shared" si="1"/>
        <v>7</v>
      </c>
      <c r="C21" s="53">
        <v>14600</v>
      </c>
      <c r="D21" s="4" t="s">
        <v>19</v>
      </c>
      <c r="E21" s="4" t="s">
        <v>13</v>
      </c>
      <c r="F21" s="41">
        <v>702759470</v>
      </c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3"/>
      <c r="S21" s="77">
        <v>45290</v>
      </c>
    </row>
    <row r="22" spans="2:20" ht="95.25" customHeight="1" x14ac:dyDescent="0.2">
      <c r="B22" s="29">
        <f t="shared" si="1"/>
        <v>8</v>
      </c>
      <c r="C22" s="53">
        <v>14601</v>
      </c>
      <c r="D22" s="4" t="s">
        <v>20</v>
      </c>
      <c r="E22" s="4" t="s">
        <v>13</v>
      </c>
      <c r="F22" s="41">
        <v>932093806</v>
      </c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3"/>
      <c r="S22" s="77">
        <v>45290</v>
      </c>
    </row>
    <row r="23" spans="2:20" ht="95.25" customHeight="1" x14ac:dyDescent="0.2">
      <c r="B23" s="29">
        <f t="shared" si="1"/>
        <v>9</v>
      </c>
      <c r="C23" s="53">
        <v>14602</v>
      </c>
      <c r="D23" s="4" t="s">
        <v>21</v>
      </c>
      <c r="E23" s="4" t="s">
        <v>13</v>
      </c>
      <c r="F23" s="41">
        <v>249497570</v>
      </c>
      <c r="G23" s="59"/>
      <c r="H23" s="60"/>
      <c r="I23" s="60"/>
      <c r="J23" s="60"/>
      <c r="K23" s="60"/>
      <c r="L23" s="60"/>
      <c r="M23" s="60"/>
      <c r="N23" s="60"/>
      <c r="O23" s="61"/>
      <c r="P23" s="61"/>
      <c r="Q23" s="61"/>
      <c r="R23" s="62"/>
      <c r="S23" s="77">
        <v>45168</v>
      </c>
    </row>
    <row r="24" spans="2:20" ht="138" customHeight="1" x14ac:dyDescent="0.2">
      <c r="B24" s="29">
        <f t="shared" si="1"/>
        <v>10</v>
      </c>
      <c r="C24" s="53">
        <v>14615</v>
      </c>
      <c r="D24" s="4" t="s">
        <v>22</v>
      </c>
      <c r="E24" s="4" t="s">
        <v>13</v>
      </c>
      <c r="F24" s="41">
        <v>151302065</v>
      </c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3"/>
      <c r="S24" s="77">
        <v>45519</v>
      </c>
    </row>
    <row r="25" spans="2:20" ht="61.5" customHeight="1" x14ac:dyDescent="0.2">
      <c r="B25" s="29">
        <f>B24+1</f>
        <v>11</v>
      </c>
      <c r="C25" s="49">
        <v>14641</v>
      </c>
      <c r="D25" s="4" t="s">
        <v>104</v>
      </c>
      <c r="E25" s="4" t="s">
        <v>13</v>
      </c>
      <c r="F25" s="41">
        <v>0</v>
      </c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3"/>
      <c r="S25" s="77" t="s">
        <v>113</v>
      </c>
    </row>
    <row r="26" spans="2:20" x14ac:dyDescent="0.2">
      <c r="B26" s="133" t="s">
        <v>13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2:20" ht="16" x14ac:dyDescent="0.2">
      <c r="B27" s="134" t="s">
        <v>23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6"/>
    </row>
    <row r="28" spans="2:20" s="18" customFormat="1" ht="79.5" customHeight="1" x14ac:dyDescent="0.2">
      <c r="B28" s="30">
        <f>B25+1</f>
        <v>12</v>
      </c>
      <c r="C28" s="54">
        <v>14731</v>
      </c>
      <c r="D28" s="19" t="s">
        <v>24</v>
      </c>
      <c r="E28" s="19" t="s">
        <v>13</v>
      </c>
      <c r="F28" s="20">
        <v>24388744</v>
      </c>
      <c r="G28" s="64"/>
      <c r="H28" s="65"/>
      <c r="I28" s="65"/>
      <c r="J28" s="65"/>
      <c r="K28" s="65"/>
      <c r="L28" s="65"/>
      <c r="M28" s="65"/>
      <c r="N28" s="65"/>
      <c r="O28" s="65"/>
      <c r="P28" s="66"/>
      <c r="Q28" s="66"/>
      <c r="R28" s="67"/>
      <c r="S28" s="81">
        <v>45199</v>
      </c>
      <c r="T28" s="23"/>
    </row>
    <row r="29" spans="2:20" s="18" customFormat="1" ht="48" x14ac:dyDescent="0.2">
      <c r="B29" s="30">
        <f>B28+1</f>
        <v>13</v>
      </c>
      <c r="C29" s="50">
        <v>14771</v>
      </c>
      <c r="D29" s="19" t="s">
        <v>108</v>
      </c>
      <c r="E29" s="19" t="s">
        <v>13</v>
      </c>
      <c r="F29" s="20">
        <v>0</v>
      </c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8"/>
      <c r="S29" s="81">
        <v>44985</v>
      </c>
      <c r="T29" s="23"/>
    </row>
    <row r="30" spans="2:20" x14ac:dyDescent="0.2">
      <c r="B30" s="137" t="s">
        <v>13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8"/>
    </row>
    <row r="31" spans="2:20" ht="18" x14ac:dyDescent="0.2">
      <c r="B31" s="119" t="s">
        <v>25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  <row r="32" spans="2:20" ht="16" x14ac:dyDescent="0.2">
      <c r="B32" s="134" t="s">
        <v>26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6"/>
    </row>
    <row r="33" spans="1:20" ht="42.75" customHeight="1" x14ac:dyDescent="0.2">
      <c r="B33" s="29">
        <f>B29+1</f>
        <v>14</v>
      </c>
      <c r="C33" s="53">
        <v>14028</v>
      </c>
      <c r="D33" s="1" t="s">
        <v>27</v>
      </c>
      <c r="E33" s="1" t="s">
        <v>13</v>
      </c>
      <c r="F33" s="10">
        <v>100000000</v>
      </c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  <c r="S33" s="77">
        <v>45290</v>
      </c>
    </row>
    <row r="34" spans="1:20" ht="93.75" customHeight="1" x14ac:dyDescent="0.2">
      <c r="B34" s="29">
        <f>B33+1</f>
        <v>15</v>
      </c>
      <c r="C34" s="53">
        <v>14415</v>
      </c>
      <c r="D34" s="1" t="s">
        <v>86</v>
      </c>
      <c r="E34" s="1" t="s">
        <v>13</v>
      </c>
      <c r="F34" s="10">
        <v>135061044</v>
      </c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77" t="s">
        <v>113</v>
      </c>
    </row>
    <row r="35" spans="1:20" ht="61.5" customHeight="1" x14ac:dyDescent="0.2">
      <c r="B35" s="29">
        <f>B34+1</f>
        <v>16</v>
      </c>
      <c r="C35" s="53">
        <v>14649</v>
      </c>
      <c r="D35" s="1" t="s">
        <v>87</v>
      </c>
      <c r="E35" s="1" t="s">
        <v>13</v>
      </c>
      <c r="F35" s="10">
        <v>1293173657</v>
      </c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77" t="s">
        <v>113</v>
      </c>
    </row>
    <row r="36" spans="1:20" x14ac:dyDescent="0.2">
      <c r="B36" s="139" t="s">
        <v>13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1:20" ht="16" x14ac:dyDescent="0.2">
      <c r="B37" s="140" t="s">
        <v>95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2"/>
    </row>
    <row r="38" spans="1:20" ht="66" customHeight="1" x14ac:dyDescent="0.2">
      <c r="B38" s="29">
        <f>B35+1</f>
        <v>17</v>
      </c>
      <c r="C38" s="50">
        <v>14025</v>
      </c>
      <c r="D38" s="46" t="s">
        <v>96</v>
      </c>
      <c r="E38" s="46" t="s">
        <v>13</v>
      </c>
      <c r="F38" s="10">
        <v>0</v>
      </c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77" t="s">
        <v>113</v>
      </c>
    </row>
    <row r="39" spans="1:20" x14ac:dyDescent="0.2">
      <c r="B39" s="137" t="s">
        <v>13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8"/>
    </row>
    <row r="40" spans="1:20" ht="18" x14ac:dyDescent="0.2">
      <c r="A40" s="143" t="s">
        <v>28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20" ht="16" x14ac:dyDescent="0.2">
      <c r="B41" s="134" t="s">
        <v>29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20" ht="48" x14ac:dyDescent="0.2">
      <c r="B42" s="30">
        <f>B38+1</f>
        <v>18</v>
      </c>
      <c r="C42" s="55">
        <v>12897</v>
      </c>
      <c r="D42" s="2" t="s">
        <v>30</v>
      </c>
      <c r="E42" s="2" t="s">
        <v>13</v>
      </c>
      <c r="F42" s="26">
        <v>73762735</v>
      </c>
      <c r="G42" s="64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67"/>
      <c r="S42" s="81">
        <v>45229</v>
      </c>
    </row>
    <row r="43" spans="1:20" ht="96" x14ac:dyDescent="0.2">
      <c r="B43" s="30">
        <f>B42+1</f>
        <v>19</v>
      </c>
      <c r="C43" s="48">
        <v>13278</v>
      </c>
      <c r="D43" s="2" t="s">
        <v>92</v>
      </c>
      <c r="E43" s="2" t="s">
        <v>93</v>
      </c>
      <c r="F43" s="26">
        <v>0</v>
      </c>
      <c r="G43" s="64"/>
      <c r="H43" s="65"/>
      <c r="I43" s="65"/>
      <c r="J43" s="65"/>
      <c r="K43" s="65"/>
      <c r="L43" s="65"/>
      <c r="M43" s="66"/>
      <c r="N43" s="66"/>
      <c r="O43" s="66"/>
      <c r="P43" s="66"/>
      <c r="Q43" s="66"/>
      <c r="R43" s="67"/>
      <c r="S43" s="81">
        <v>45107</v>
      </c>
    </row>
    <row r="44" spans="1:20" s="18" customFormat="1" ht="66" customHeight="1" x14ac:dyDescent="0.2">
      <c r="B44" s="30">
        <f>B43+1</f>
        <v>20</v>
      </c>
      <c r="C44" s="55">
        <v>13518</v>
      </c>
      <c r="D44" s="2" t="s">
        <v>31</v>
      </c>
      <c r="E44" s="2" t="s">
        <v>32</v>
      </c>
      <c r="F44" s="26">
        <v>218461490</v>
      </c>
      <c r="G44" s="64"/>
      <c r="H44" s="65"/>
      <c r="I44" s="65"/>
      <c r="J44" s="65"/>
      <c r="K44" s="65"/>
      <c r="L44" s="65"/>
      <c r="M44" s="65"/>
      <c r="N44" s="65"/>
      <c r="O44" s="65"/>
      <c r="P44" s="66"/>
      <c r="Q44" s="66"/>
      <c r="R44" s="67"/>
      <c r="S44" s="81">
        <v>45199</v>
      </c>
      <c r="T44" s="23"/>
    </row>
    <row r="45" spans="1:20" s="18" customFormat="1" ht="60" customHeight="1" x14ac:dyDescent="0.2">
      <c r="B45" s="30">
        <f>B44+1</f>
        <v>21</v>
      </c>
      <c r="C45" s="55">
        <v>13523</v>
      </c>
      <c r="D45" s="17" t="s">
        <v>33</v>
      </c>
      <c r="E45" s="17" t="s">
        <v>34</v>
      </c>
      <c r="F45" s="20">
        <v>75616429</v>
      </c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7"/>
      <c r="S45" s="81">
        <v>45260</v>
      </c>
      <c r="T45" s="23"/>
    </row>
    <row r="46" spans="1:20" s="18" customFormat="1" ht="66" customHeight="1" x14ac:dyDescent="0.2">
      <c r="B46" s="30">
        <f t="shared" ref="B46:B60" si="2">B45+1</f>
        <v>22</v>
      </c>
      <c r="C46" s="55">
        <v>13530</v>
      </c>
      <c r="D46" s="17" t="s">
        <v>35</v>
      </c>
      <c r="E46" s="17" t="s">
        <v>36</v>
      </c>
      <c r="F46" s="20">
        <v>76999249</v>
      </c>
      <c r="G46" s="6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7"/>
      <c r="S46" s="81">
        <v>45260</v>
      </c>
      <c r="T46" s="23"/>
    </row>
    <row r="47" spans="1:20" s="18" customFormat="1" ht="79.5" customHeight="1" x14ac:dyDescent="0.2">
      <c r="B47" s="30">
        <f t="shared" si="2"/>
        <v>23</v>
      </c>
      <c r="C47" s="55">
        <v>13532</v>
      </c>
      <c r="D47" s="17" t="s">
        <v>37</v>
      </c>
      <c r="E47" s="17" t="s">
        <v>38</v>
      </c>
      <c r="F47" s="20">
        <v>56622348</v>
      </c>
      <c r="G47" s="64"/>
      <c r="H47" s="65"/>
      <c r="I47" s="65"/>
      <c r="J47" s="65"/>
      <c r="K47" s="65"/>
      <c r="L47" s="66"/>
      <c r="M47" s="66"/>
      <c r="N47" s="66"/>
      <c r="O47" s="66"/>
      <c r="P47" s="66"/>
      <c r="Q47" s="66"/>
      <c r="R47" s="67"/>
      <c r="S47" s="81">
        <v>45076</v>
      </c>
      <c r="T47" s="23"/>
    </row>
    <row r="48" spans="1:20" s="18" customFormat="1" ht="64.5" customHeight="1" x14ac:dyDescent="0.2">
      <c r="B48" s="30">
        <f t="shared" si="2"/>
        <v>24</v>
      </c>
      <c r="C48" s="55">
        <v>13537</v>
      </c>
      <c r="D48" s="17" t="s">
        <v>39</v>
      </c>
      <c r="E48" s="17" t="s">
        <v>40</v>
      </c>
      <c r="F48" s="20">
        <v>102516654</v>
      </c>
      <c r="G48" s="64"/>
      <c r="H48" s="65"/>
      <c r="I48" s="65"/>
      <c r="J48" s="65"/>
      <c r="K48" s="66"/>
      <c r="L48" s="66"/>
      <c r="M48" s="66"/>
      <c r="N48" s="66"/>
      <c r="O48" s="66"/>
      <c r="P48" s="66"/>
      <c r="Q48" s="66"/>
      <c r="R48" s="67"/>
      <c r="S48" s="81">
        <v>45046</v>
      </c>
      <c r="T48" s="23"/>
    </row>
    <row r="49" spans="2:20" s="18" customFormat="1" ht="54.75" customHeight="1" x14ac:dyDescent="0.2">
      <c r="B49" s="30">
        <f t="shared" si="2"/>
        <v>25</v>
      </c>
      <c r="C49" s="55">
        <v>13656</v>
      </c>
      <c r="D49" s="17" t="s">
        <v>41</v>
      </c>
      <c r="E49" s="17" t="s">
        <v>90</v>
      </c>
      <c r="F49" s="20">
        <v>817826522</v>
      </c>
      <c r="G49" s="64"/>
      <c r="H49" s="65"/>
      <c r="I49" s="65"/>
      <c r="J49" s="65"/>
      <c r="K49" s="65"/>
      <c r="L49" s="65"/>
      <c r="M49" s="65"/>
      <c r="N49" s="66"/>
      <c r="O49" s="66"/>
      <c r="P49" s="66"/>
      <c r="Q49" s="66"/>
      <c r="R49" s="67"/>
      <c r="S49" s="81">
        <v>45137</v>
      </c>
      <c r="T49" s="23"/>
    </row>
    <row r="50" spans="2:20" s="18" customFormat="1" ht="48.75" customHeight="1" x14ac:dyDescent="0.2">
      <c r="B50" s="30">
        <f t="shared" si="2"/>
        <v>26</v>
      </c>
      <c r="C50" s="55">
        <v>13747</v>
      </c>
      <c r="D50" s="2" t="s">
        <v>42</v>
      </c>
      <c r="E50" s="2" t="s">
        <v>13</v>
      </c>
      <c r="F50" s="26">
        <v>55478614</v>
      </c>
      <c r="G50" s="64"/>
      <c r="H50" s="65"/>
      <c r="I50" s="65"/>
      <c r="J50" s="65"/>
      <c r="K50" s="65"/>
      <c r="L50" s="66"/>
      <c r="M50" s="66"/>
      <c r="N50" s="66"/>
      <c r="O50" s="66"/>
      <c r="P50" s="66"/>
      <c r="Q50" s="66"/>
      <c r="R50" s="67"/>
      <c r="S50" s="81">
        <v>45076</v>
      </c>
      <c r="T50" s="23"/>
    </row>
    <row r="51" spans="2:20" s="18" customFormat="1" ht="63.75" customHeight="1" x14ac:dyDescent="0.2">
      <c r="B51" s="30">
        <f t="shared" si="2"/>
        <v>27</v>
      </c>
      <c r="C51" s="55">
        <v>14124</v>
      </c>
      <c r="D51" s="17" t="s">
        <v>43</v>
      </c>
      <c r="E51" s="17" t="s">
        <v>13</v>
      </c>
      <c r="F51" s="20">
        <v>61830410</v>
      </c>
      <c r="G51" s="64"/>
      <c r="H51" s="65"/>
      <c r="I51" s="65"/>
      <c r="J51" s="65"/>
      <c r="K51" s="66"/>
      <c r="L51" s="66"/>
      <c r="M51" s="66"/>
      <c r="N51" s="66"/>
      <c r="O51" s="66"/>
      <c r="P51" s="66"/>
      <c r="Q51" s="66"/>
      <c r="R51" s="67"/>
      <c r="S51" s="81">
        <v>45046</v>
      </c>
      <c r="T51" s="23"/>
    </row>
    <row r="52" spans="2:20" s="18" customFormat="1" ht="59.25" customHeight="1" x14ac:dyDescent="0.2">
      <c r="B52" s="30">
        <f t="shared" si="2"/>
        <v>28</v>
      </c>
      <c r="C52" s="55">
        <v>14125</v>
      </c>
      <c r="D52" s="17" t="s">
        <v>44</v>
      </c>
      <c r="E52" s="17" t="s">
        <v>13</v>
      </c>
      <c r="F52" s="20">
        <v>264468046</v>
      </c>
      <c r="G52" s="64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7"/>
      <c r="S52" s="81">
        <v>44985</v>
      </c>
      <c r="T52" s="23"/>
    </row>
    <row r="53" spans="2:20" s="18" customFormat="1" ht="76.5" customHeight="1" x14ac:dyDescent="0.2">
      <c r="B53" s="30">
        <f t="shared" si="2"/>
        <v>29</v>
      </c>
      <c r="C53" s="55">
        <v>14127</v>
      </c>
      <c r="D53" s="17" t="s">
        <v>45</v>
      </c>
      <c r="E53" s="17" t="s">
        <v>13</v>
      </c>
      <c r="F53" s="20">
        <v>293410363</v>
      </c>
      <c r="G53" s="64"/>
      <c r="H53" s="65"/>
      <c r="I53" s="65"/>
      <c r="J53" s="65"/>
      <c r="K53" s="66"/>
      <c r="L53" s="66"/>
      <c r="M53" s="66"/>
      <c r="N53" s="66"/>
      <c r="O53" s="66"/>
      <c r="P53" s="66"/>
      <c r="Q53" s="66"/>
      <c r="R53" s="67"/>
      <c r="S53" s="81">
        <v>45046</v>
      </c>
      <c r="T53" s="23"/>
    </row>
    <row r="54" spans="2:20" s="18" customFormat="1" ht="84.75" customHeight="1" x14ac:dyDescent="0.2">
      <c r="B54" s="30">
        <f t="shared" si="2"/>
        <v>30</v>
      </c>
      <c r="C54" s="55">
        <v>14178</v>
      </c>
      <c r="D54" s="17" t="s">
        <v>46</v>
      </c>
      <c r="E54" s="17" t="s">
        <v>13</v>
      </c>
      <c r="F54" s="20">
        <v>110195456</v>
      </c>
      <c r="G54" s="64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8"/>
      <c r="S54" s="81">
        <v>45290</v>
      </c>
      <c r="T54" s="23"/>
    </row>
    <row r="55" spans="2:20" s="18" customFormat="1" ht="93.75" customHeight="1" x14ac:dyDescent="0.2">
      <c r="B55" s="30">
        <f t="shared" si="2"/>
        <v>31</v>
      </c>
      <c r="C55" s="55">
        <v>14233</v>
      </c>
      <c r="D55" s="17" t="s">
        <v>47</v>
      </c>
      <c r="E55" s="17" t="s">
        <v>48</v>
      </c>
      <c r="F55" s="20">
        <v>505213464</v>
      </c>
      <c r="G55" s="64"/>
      <c r="H55" s="65"/>
      <c r="I55" s="65"/>
      <c r="J55" s="65"/>
      <c r="K55" s="65"/>
      <c r="L55" s="66"/>
      <c r="M55" s="66"/>
      <c r="N55" s="66"/>
      <c r="O55" s="66"/>
      <c r="P55" s="66"/>
      <c r="Q55" s="66"/>
      <c r="R55" s="67"/>
      <c r="S55" s="81">
        <v>45076</v>
      </c>
      <c r="T55" s="23"/>
    </row>
    <row r="56" spans="2:20" s="18" customFormat="1" ht="96" customHeight="1" x14ac:dyDescent="0.2">
      <c r="B56" s="30">
        <f t="shared" si="2"/>
        <v>32</v>
      </c>
      <c r="C56" s="55">
        <v>14234</v>
      </c>
      <c r="D56" s="17" t="s">
        <v>49</v>
      </c>
      <c r="E56" s="17" t="s">
        <v>13</v>
      </c>
      <c r="F56" s="20">
        <v>496713226</v>
      </c>
      <c r="G56" s="64"/>
      <c r="H56" s="65"/>
      <c r="I56" s="65"/>
      <c r="J56" s="65"/>
      <c r="K56" s="65"/>
      <c r="L56" s="66"/>
      <c r="M56" s="66"/>
      <c r="N56" s="66"/>
      <c r="O56" s="66"/>
      <c r="P56" s="66"/>
      <c r="Q56" s="66"/>
      <c r="R56" s="67"/>
      <c r="S56" s="81">
        <v>45076</v>
      </c>
      <c r="T56" s="23"/>
    </row>
    <row r="57" spans="2:20" s="18" customFormat="1" ht="62.25" customHeight="1" x14ac:dyDescent="0.2">
      <c r="B57" s="30">
        <f t="shared" si="2"/>
        <v>33</v>
      </c>
      <c r="C57" s="56">
        <v>14488</v>
      </c>
      <c r="D57" s="3" t="s">
        <v>50</v>
      </c>
      <c r="E57" s="3" t="s">
        <v>13</v>
      </c>
      <c r="F57" s="16">
        <v>124911080</v>
      </c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5"/>
      <c r="S57" s="81">
        <v>45229</v>
      </c>
      <c r="T57" s="23"/>
    </row>
    <row r="58" spans="2:20" s="18" customFormat="1" ht="58.5" customHeight="1" x14ac:dyDescent="0.2">
      <c r="B58" s="30">
        <f t="shared" si="2"/>
        <v>34</v>
      </c>
      <c r="C58" s="56">
        <v>14690</v>
      </c>
      <c r="D58" s="3" t="s">
        <v>51</v>
      </c>
      <c r="E58" s="3" t="s">
        <v>13</v>
      </c>
      <c r="F58" s="16">
        <v>1324871</v>
      </c>
      <c r="G58" s="72"/>
      <c r="H58" s="73"/>
      <c r="I58" s="73"/>
      <c r="J58" s="74"/>
      <c r="K58" s="74"/>
      <c r="L58" s="74"/>
      <c r="M58" s="74"/>
      <c r="N58" s="74"/>
      <c r="O58" s="74"/>
      <c r="P58" s="74"/>
      <c r="Q58" s="74"/>
      <c r="R58" s="75"/>
      <c r="S58" s="82">
        <v>45015</v>
      </c>
      <c r="T58" s="23"/>
    </row>
    <row r="59" spans="2:20" s="18" customFormat="1" ht="62.25" customHeight="1" x14ac:dyDescent="0.2">
      <c r="B59" s="30">
        <f t="shared" si="2"/>
        <v>35</v>
      </c>
      <c r="C59" s="54">
        <v>14692</v>
      </c>
      <c r="D59" s="17" t="s">
        <v>52</v>
      </c>
      <c r="E59" s="17" t="s">
        <v>13</v>
      </c>
      <c r="F59" s="20">
        <v>313032930</v>
      </c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8"/>
      <c r="S59" s="81" t="s">
        <v>113</v>
      </c>
      <c r="T59" s="23"/>
    </row>
    <row r="60" spans="2:20" s="18" customFormat="1" ht="75.75" customHeight="1" x14ac:dyDescent="0.2">
      <c r="B60" s="30">
        <f t="shared" si="2"/>
        <v>36</v>
      </c>
      <c r="C60" s="54">
        <v>14693</v>
      </c>
      <c r="D60" s="17" t="s">
        <v>53</v>
      </c>
      <c r="E60" s="17" t="s">
        <v>13</v>
      </c>
      <c r="F60" s="20">
        <v>85207981</v>
      </c>
      <c r="G60" s="64"/>
      <c r="H60" s="65"/>
      <c r="I60" s="65"/>
      <c r="J60" s="65"/>
      <c r="K60" s="65"/>
      <c r="L60" s="65"/>
      <c r="M60" s="65"/>
      <c r="N60" s="65"/>
      <c r="O60" s="65"/>
      <c r="P60" s="65"/>
      <c r="Q60" s="66"/>
      <c r="R60" s="67"/>
      <c r="S60" s="81">
        <v>45229</v>
      </c>
      <c r="T60" s="23"/>
    </row>
    <row r="61" spans="2:20" s="18" customFormat="1" ht="111" customHeight="1" x14ac:dyDescent="0.2">
      <c r="B61" s="30">
        <f>B60+1</f>
        <v>37</v>
      </c>
      <c r="C61" s="54">
        <v>14911</v>
      </c>
      <c r="D61" s="17" t="s">
        <v>88</v>
      </c>
      <c r="E61" s="17" t="s">
        <v>13</v>
      </c>
      <c r="F61" s="20">
        <v>61127295</v>
      </c>
      <c r="G61" s="6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8"/>
      <c r="S61" s="81" t="s">
        <v>113</v>
      </c>
      <c r="T61" s="23"/>
    </row>
    <row r="62" spans="2:20" s="18" customFormat="1" ht="84.75" customHeight="1" x14ac:dyDescent="0.2">
      <c r="B62" s="30">
        <f>B61+1</f>
        <v>38</v>
      </c>
      <c r="C62" s="54">
        <v>14912</v>
      </c>
      <c r="D62" s="17" t="s">
        <v>89</v>
      </c>
      <c r="E62" s="17" t="s">
        <v>13</v>
      </c>
      <c r="F62" s="20">
        <v>56247488</v>
      </c>
      <c r="G62" s="6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8"/>
      <c r="S62" s="81" t="s">
        <v>113</v>
      </c>
      <c r="T62" s="23"/>
    </row>
    <row r="63" spans="2:20" s="18" customFormat="1" x14ac:dyDescent="0.2">
      <c r="B63" s="137" t="s">
        <v>13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8"/>
      <c r="T63" s="23"/>
    </row>
    <row r="64" spans="2:20" s="18" customFormat="1" ht="16" x14ac:dyDescent="0.2">
      <c r="B64" s="130" t="s">
        <v>54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  <c r="T64" s="23"/>
    </row>
    <row r="65" spans="2:20" s="18" customFormat="1" ht="57" customHeight="1" x14ac:dyDescent="0.2">
      <c r="B65" s="30">
        <f>B62+1</f>
        <v>39</v>
      </c>
      <c r="C65" s="54">
        <v>14723</v>
      </c>
      <c r="D65" s="2" t="s">
        <v>55</v>
      </c>
      <c r="E65" s="2" t="s">
        <v>13</v>
      </c>
      <c r="F65" s="26">
        <v>691787</v>
      </c>
      <c r="G65" s="6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8"/>
      <c r="S65" s="81">
        <v>45290</v>
      </c>
      <c r="T65" s="23"/>
    </row>
    <row r="66" spans="2:20" s="18" customFormat="1" x14ac:dyDescent="0.2">
      <c r="B66" s="163" t="s">
        <v>13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5"/>
      <c r="T66" s="23"/>
    </row>
    <row r="67" spans="2:20" s="18" customFormat="1" ht="16" x14ac:dyDescent="0.2">
      <c r="B67" s="145" t="s">
        <v>97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7"/>
      <c r="T67" s="23"/>
    </row>
    <row r="68" spans="2:20" s="18" customFormat="1" ht="96" customHeight="1" x14ac:dyDescent="0.2">
      <c r="B68" s="47">
        <f>B65+1</f>
        <v>40</v>
      </c>
      <c r="C68" s="50">
        <v>14506</v>
      </c>
      <c r="D68" s="2" t="s">
        <v>98</v>
      </c>
      <c r="E68" s="2" t="s">
        <v>13</v>
      </c>
      <c r="F68" s="20">
        <v>0</v>
      </c>
      <c r="G68" s="64"/>
      <c r="H68" s="65"/>
      <c r="I68" s="65"/>
      <c r="J68" s="65"/>
      <c r="K68" s="66"/>
      <c r="L68" s="66"/>
      <c r="M68" s="66"/>
      <c r="N68" s="66"/>
      <c r="O68" s="66"/>
      <c r="P68" s="66"/>
      <c r="Q68" s="66"/>
      <c r="R68" s="67"/>
      <c r="S68" s="81">
        <v>45046</v>
      </c>
      <c r="T68" s="23"/>
    </row>
    <row r="69" spans="2:20" s="18" customFormat="1" ht="66" customHeight="1" x14ac:dyDescent="0.2">
      <c r="B69" s="30">
        <f>B68+1</f>
        <v>41</v>
      </c>
      <c r="C69" s="50">
        <v>14540</v>
      </c>
      <c r="D69" s="2" t="s">
        <v>99</v>
      </c>
      <c r="E69" s="2" t="s">
        <v>13</v>
      </c>
      <c r="F69" s="20">
        <v>0</v>
      </c>
      <c r="G69" s="84"/>
      <c r="H69" s="66"/>
      <c r="I69" s="66"/>
      <c r="J69" s="65"/>
      <c r="K69" s="65"/>
      <c r="L69" s="65"/>
      <c r="M69" s="65"/>
      <c r="N69" s="65"/>
      <c r="O69" s="65"/>
      <c r="P69" s="65"/>
      <c r="Q69" s="65"/>
      <c r="R69" s="68"/>
      <c r="S69" s="81" t="s">
        <v>113</v>
      </c>
      <c r="T69" s="23"/>
    </row>
    <row r="70" spans="2:20" s="18" customFormat="1" ht="59.25" customHeight="1" x14ac:dyDescent="0.2">
      <c r="B70" s="30">
        <f>B69+1</f>
        <v>42</v>
      </c>
      <c r="C70" s="50">
        <v>14604</v>
      </c>
      <c r="D70" s="2" t="s">
        <v>100</v>
      </c>
      <c r="E70" s="2" t="s">
        <v>13</v>
      </c>
      <c r="F70" s="20">
        <v>0</v>
      </c>
      <c r="G70" s="6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8"/>
      <c r="S70" s="81">
        <v>45076</v>
      </c>
      <c r="T70" s="23"/>
    </row>
    <row r="71" spans="2:20" s="18" customFormat="1" x14ac:dyDescent="0.2">
      <c r="B71" s="137" t="s">
        <v>13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8"/>
      <c r="T71" s="23"/>
    </row>
    <row r="72" spans="2:20" s="18" customFormat="1" ht="16" x14ac:dyDescent="0.2">
      <c r="B72" s="130" t="s">
        <v>56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/>
      <c r="T72" s="23"/>
    </row>
    <row r="73" spans="2:20" s="18" customFormat="1" ht="43" customHeight="1" x14ac:dyDescent="0.2">
      <c r="B73" s="148">
        <f>B70+1</f>
        <v>43</v>
      </c>
      <c r="C73" s="150">
        <v>14670</v>
      </c>
      <c r="D73" s="152" t="s">
        <v>57</v>
      </c>
      <c r="E73" s="2" t="s">
        <v>58</v>
      </c>
      <c r="F73" s="15">
        <v>972935</v>
      </c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6"/>
      <c r="S73" s="81" t="s">
        <v>113</v>
      </c>
      <c r="T73" s="23"/>
    </row>
    <row r="74" spans="2:20" s="18" customFormat="1" ht="43" customHeight="1" x14ac:dyDescent="0.2">
      <c r="B74" s="149"/>
      <c r="C74" s="151"/>
      <c r="D74" s="153"/>
      <c r="E74" s="2" t="s">
        <v>59</v>
      </c>
      <c r="F74" s="15">
        <v>999207</v>
      </c>
      <c r="G74" s="72"/>
      <c r="H74" s="73"/>
      <c r="I74" s="73"/>
      <c r="J74" s="73"/>
      <c r="K74" s="73"/>
      <c r="L74" s="73"/>
      <c r="M74" s="73"/>
      <c r="N74" s="73"/>
      <c r="O74" s="74"/>
      <c r="P74" s="74"/>
      <c r="Q74" s="74"/>
      <c r="R74" s="75"/>
      <c r="S74" s="81">
        <v>45168</v>
      </c>
      <c r="T74" s="23"/>
    </row>
    <row r="75" spans="2:20" s="18" customFormat="1" ht="58.5" customHeight="1" x14ac:dyDescent="0.2">
      <c r="B75" s="149"/>
      <c r="C75" s="151"/>
      <c r="D75" s="153"/>
      <c r="E75" s="2" t="s">
        <v>60</v>
      </c>
      <c r="F75" s="15">
        <v>2731839</v>
      </c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6"/>
      <c r="S75" s="81">
        <v>45290</v>
      </c>
      <c r="T75" s="23"/>
    </row>
    <row r="76" spans="2:20" s="18" customFormat="1" ht="69.75" customHeight="1" x14ac:dyDescent="0.2">
      <c r="B76" s="30">
        <f>B73+1</f>
        <v>44</v>
      </c>
      <c r="C76" s="50">
        <v>14724</v>
      </c>
      <c r="D76" s="17" t="s">
        <v>106</v>
      </c>
      <c r="E76" s="17" t="s">
        <v>13</v>
      </c>
      <c r="F76" s="14">
        <v>0</v>
      </c>
      <c r="G76" s="72"/>
      <c r="H76" s="73"/>
      <c r="I76" s="73"/>
      <c r="J76" s="73"/>
      <c r="K76" s="73"/>
      <c r="L76" s="74"/>
      <c r="M76" s="74"/>
      <c r="N76" s="74"/>
      <c r="O76" s="74"/>
      <c r="P76" s="74"/>
      <c r="Q76" s="74"/>
      <c r="R76" s="75"/>
      <c r="S76" s="81">
        <v>45076</v>
      </c>
      <c r="T76" s="23"/>
    </row>
    <row r="77" spans="2:20" s="18" customFormat="1" x14ac:dyDescent="0.2">
      <c r="B77" s="137" t="s">
        <v>13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8"/>
      <c r="T77" s="23"/>
    </row>
    <row r="78" spans="2:20" s="18" customFormat="1" ht="16" x14ac:dyDescent="0.2">
      <c r="B78" s="130" t="s">
        <v>61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2"/>
      <c r="T78" s="23"/>
    </row>
    <row r="79" spans="2:20" s="18" customFormat="1" ht="79.5" customHeight="1" x14ac:dyDescent="0.2">
      <c r="B79" s="30">
        <f>B76+1</f>
        <v>45</v>
      </c>
      <c r="C79" s="54">
        <v>14640</v>
      </c>
      <c r="D79" s="17" t="s">
        <v>62</v>
      </c>
      <c r="E79" s="17" t="s">
        <v>13</v>
      </c>
      <c r="F79" s="14">
        <v>141073469</v>
      </c>
      <c r="G79" s="72"/>
      <c r="H79" s="73"/>
      <c r="I79" s="73"/>
      <c r="J79" s="73"/>
      <c r="K79" s="73"/>
      <c r="L79" s="73"/>
      <c r="M79" s="74"/>
      <c r="N79" s="74"/>
      <c r="O79" s="74"/>
      <c r="P79" s="74"/>
      <c r="Q79" s="74"/>
      <c r="R79" s="75"/>
      <c r="S79" s="81">
        <v>45107</v>
      </c>
      <c r="T79" s="23"/>
    </row>
    <row r="80" spans="2:20" s="18" customFormat="1" ht="84.75" customHeight="1" x14ac:dyDescent="0.2">
      <c r="B80" s="30">
        <f>B79+1</f>
        <v>46</v>
      </c>
      <c r="C80" s="50">
        <v>14705</v>
      </c>
      <c r="D80" s="17" t="s">
        <v>105</v>
      </c>
      <c r="E80" s="17" t="s">
        <v>13</v>
      </c>
      <c r="F80" s="14">
        <v>0</v>
      </c>
      <c r="G80" s="72"/>
      <c r="H80" s="73"/>
      <c r="I80" s="73"/>
      <c r="J80" s="73"/>
      <c r="K80" s="73"/>
      <c r="L80" s="73"/>
      <c r="M80" s="74"/>
      <c r="N80" s="74"/>
      <c r="O80" s="74"/>
      <c r="P80" s="74"/>
      <c r="Q80" s="74"/>
      <c r="R80" s="75"/>
      <c r="S80" s="81">
        <v>45107</v>
      </c>
      <c r="T80" s="23"/>
    </row>
    <row r="81" spans="1:20" s="18" customFormat="1" ht="81" customHeight="1" x14ac:dyDescent="0.2">
      <c r="B81" s="30">
        <f>B80+1</f>
        <v>47</v>
      </c>
      <c r="C81" s="54">
        <v>14706</v>
      </c>
      <c r="D81" s="17" t="s">
        <v>63</v>
      </c>
      <c r="E81" s="17" t="s">
        <v>13</v>
      </c>
      <c r="F81" s="14">
        <v>17176033</v>
      </c>
      <c r="G81" s="72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5"/>
      <c r="S81" s="81">
        <v>45260</v>
      </c>
      <c r="T81" s="23"/>
    </row>
    <row r="82" spans="1:20" s="18" customFormat="1" ht="76.5" customHeight="1" x14ac:dyDescent="0.2">
      <c r="B82" s="30">
        <f t="shared" ref="B82" si="3">B81+1</f>
        <v>48</v>
      </c>
      <c r="C82" s="54">
        <v>14741</v>
      </c>
      <c r="D82" s="17" t="s">
        <v>64</v>
      </c>
      <c r="E82" s="17" t="s">
        <v>13</v>
      </c>
      <c r="F82" s="14">
        <v>26753420</v>
      </c>
      <c r="G82" s="72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6"/>
      <c r="S82" s="81">
        <v>45290</v>
      </c>
      <c r="T82" s="23"/>
    </row>
    <row r="83" spans="1:20" s="18" customFormat="1" ht="81.75" customHeight="1" x14ac:dyDescent="0.2">
      <c r="B83" s="30">
        <f>B82+1</f>
        <v>49</v>
      </c>
      <c r="C83" s="54">
        <v>14749</v>
      </c>
      <c r="D83" s="17" t="s">
        <v>65</v>
      </c>
      <c r="E83" s="17" t="s">
        <v>13</v>
      </c>
      <c r="F83" s="14">
        <v>27590835</v>
      </c>
      <c r="G83" s="72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6"/>
      <c r="S83" s="81">
        <v>45290</v>
      </c>
      <c r="T83" s="23"/>
    </row>
    <row r="84" spans="1:20" s="18" customFormat="1" ht="81" customHeight="1" x14ac:dyDescent="0.2">
      <c r="B84" s="30">
        <f>B83+1</f>
        <v>50</v>
      </c>
      <c r="C84" s="50">
        <v>15005</v>
      </c>
      <c r="D84" s="17" t="s">
        <v>91</v>
      </c>
      <c r="E84" s="17" t="s">
        <v>13</v>
      </c>
      <c r="F84" s="14">
        <v>0</v>
      </c>
      <c r="G84" s="72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6"/>
      <c r="S84" s="81" t="s">
        <v>113</v>
      </c>
      <c r="T84" s="23"/>
    </row>
    <row r="85" spans="1:20" s="18" customFormat="1" x14ac:dyDescent="0.2">
      <c r="B85" s="137" t="s">
        <v>13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8"/>
      <c r="T85" s="23"/>
    </row>
    <row r="86" spans="1:20" s="18" customFormat="1" ht="16" x14ac:dyDescent="0.2">
      <c r="A86" s="21"/>
      <c r="B86" s="130" t="s">
        <v>66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2"/>
      <c r="T86" s="23"/>
    </row>
    <row r="87" spans="1:20" s="18" customFormat="1" ht="42" customHeight="1" x14ac:dyDescent="0.2">
      <c r="A87" s="21"/>
      <c r="B87" s="30">
        <f>B84+1</f>
        <v>51</v>
      </c>
      <c r="C87" s="55">
        <v>14278</v>
      </c>
      <c r="D87" s="17" t="s">
        <v>67</v>
      </c>
      <c r="E87" s="17" t="s">
        <v>13</v>
      </c>
      <c r="F87" s="14">
        <v>176737308</v>
      </c>
      <c r="G87" s="72"/>
      <c r="H87" s="73"/>
      <c r="I87" s="73"/>
      <c r="J87" s="73"/>
      <c r="K87" s="73"/>
      <c r="L87" s="73"/>
      <c r="M87" s="73"/>
      <c r="N87" s="73"/>
      <c r="O87" s="73"/>
      <c r="P87" s="74"/>
      <c r="Q87" s="74"/>
      <c r="R87" s="75"/>
      <c r="S87" s="81">
        <v>45199</v>
      </c>
      <c r="T87" s="23"/>
    </row>
    <row r="88" spans="1:20" s="18" customFormat="1" ht="64.5" customHeight="1" x14ac:dyDescent="0.2">
      <c r="A88" s="21"/>
      <c r="B88" s="30">
        <f>B87+1</f>
        <v>52</v>
      </c>
      <c r="C88" s="55">
        <v>14635</v>
      </c>
      <c r="D88" s="17" t="s">
        <v>68</v>
      </c>
      <c r="E88" s="17" t="s">
        <v>13</v>
      </c>
      <c r="F88" s="14">
        <v>250254236</v>
      </c>
      <c r="G88" s="7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6"/>
      <c r="S88" s="81">
        <v>45350</v>
      </c>
      <c r="T88" s="23"/>
    </row>
    <row r="89" spans="1:20" s="18" customFormat="1" ht="59.25" customHeight="1" x14ac:dyDescent="0.2">
      <c r="A89" s="21"/>
      <c r="B89" s="30">
        <f t="shared" ref="B89:B93" si="4">B88+1</f>
        <v>53</v>
      </c>
      <c r="C89" s="55">
        <v>14636</v>
      </c>
      <c r="D89" s="17" t="s">
        <v>69</v>
      </c>
      <c r="E89" s="17" t="s">
        <v>13</v>
      </c>
      <c r="F89" s="14">
        <v>198764637</v>
      </c>
      <c r="G89" s="72"/>
      <c r="H89" s="73"/>
      <c r="I89" s="73"/>
      <c r="J89" s="73"/>
      <c r="K89" s="73"/>
      <c r="L89" s="73"/>
      <c r="M89" s="73"/>
      <c r="N89" s="73"/>
      <c r="O89" s="73"/>
      <c r="P89" s="74"/>
      <c r="Q89" s="74"/>
      <c r="R89" s="75"/>
      <c r="S89" s="81">
        <v>45199</v>
      </c>
      <c r="T89" s="23"/>
    </row>
    <row r="90" spans="1:20" s="18" customFormat="1" ht="48" x14ac:dyDescent="0.2">
      <c r="A90" s="21"/>
      <c r="B90" s="30">
        <f t="shared" si="4"/>
        <v>54</v>
      </c>
      <c r="C90" s="55">
        <v>14637</v>
      </c>
      <c r="D90" s="17" t="s">
        <v>70</v>
      </c>
      <c r="E90" s="17" t="s">
        <v>13</v>
      </c>
      <c r="F90" s="14">
        <v>173769725</v>
      </c>
      <c r="G90" s="72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6"/>
      <c r="S90" s="81">
        <v>45290</v>
      </c>
      <c r="T90" s="23"/>
    </row>
    <row r="91" spans="1:20" s="18" customFormat="1" ht="62.25" customHeight="1" x14ac:dyDescent="0.2">
      <c r="A91" s="21"/>
      <c r="B91" s="30">
        <f t="shared" si="4"/>
        <v>55</v>
      </c>
      <c r="C91" s="56">
        <v>14639</v>
      </c>
      <c r="D91" s="3" t="s">
        <v>71</v>
      </c>
      <c r="E91" s="3" t="s">
        <v>13</v>
      </c>
      <c r="F91" s="16">
        <v>252598277</v>
      </c>
      <c r="G91" s="72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6"/>
      <c r="S91" s="81">
        <v>45381</v>
      </c>
      <c r="T91" s="23"/>
    </row>
    <row r="92" spans="1:20" s="18" customFormat="1" ht="78.75" customHeight="1" x14ac:dyDescent="0.2">
      <c r="A92" s="21"/>
      <c r="B92" s="30">
        <f t="shared" si="4"/>
        <v>56</v>
      </c>
      <c r="C92" s="54">
        <v>14712</v>
      </c>
      <c r="D92" s="17" t="s">
        <v>72</v>
      </c>
      <c r="E92" s="17" t="s">
        <v>13</v>
      </c>
      <c r="F92" s="14">
        <v>4662304</v>
      </c>
      <c r="G92" s="72"/>
      <c r="H92" s="73"/>
      <c r="I92" s="73"/>
      <c r="J92" s="73"/>
      <c r="K92" s="73"/>
      <c r="L92" s="73"/>
      <c r="M92" s="73"/>
      <c r="N92" s="73"/>
      <c r="O92" s="74"/>
      <c r="P92" s="74"/>
      <c r="Q92" s="74"/>
      <c r="R92" s="75"/>
      <c r="S92" s="81">
        <v>45168</v>
      </c>
      <c r="T92" s="23"/>
    </row>
    <row r="93" spans="1:20" s="18" customFormat="1" ht="79.5" customHeight="1" x14ac:dyDescent="0.2">
      <c r="A93" s="21"/>
      <c r="B93" s="30">
        <f t="shared" si="4"/>
        <v>57</v>
      </c>
      <c r="C93" s="54">
        <v>14720</v>
      </c>
      <c r="D93" s="17" t="s">
        <v>73</v>
      </c>
      <c r="E93" s="17" t="s">
        <v>13</v>
      </c>
      <c r="F93" s="14">
        <v>249525421</v>
      </c>
      <c r="G93" s="72"/>
      <c r="H93" s="73"/>
      <c r="I93" s="73"/>
      <c r="J93" s="74"/>
      <c r="K93" s="74"/>
      <c r="L93" s="74"/>
      <c r="M93" s="74"/>
      <c r="N93" s="74"/>
      <c r="O93" s="74"/>
      <c r="P93" s="74"/>
      <c r="Q93" s="74"/>
      <c r="R93" s="75"/>
      <c r="S93" s="81">
        <v>45381</v>
      </c>
      <c r="T93" s="23"/>
    </row>
    <row r="94" spans="1:20" s="18" customFormat="1" ht="78.75" customHeight="1" x14ac:dyDescent="0.2">
      <c r="A94" s="21"/>
      <c r="B94" s="30">
        <f>B93+1</f>
        <v>58</v>
      </c>
      <c r="C94" s="50">
        <v>14739</v>
      </c>
      <c r="D94" s="17" t="s">
        <v>107</v>
      </c>
      <c r="E94" s="17" t="s">
        <v>13</v>
      </c>
      <c r="F94" s="14">
        <v>0</v>
      </c>
      <c r="G94" s="72"/>
      <c r="H94" s="73"/>
      <c r="I94" s="73"/>
      <c r="J94" s="73"/>
      <c r="K94" s="73"/>
      <c r="L94" s="73"/>
      <c r="M94" s="74"/>
      <c r="N94" s="74"/>
      <c r="O94" s="74"/>
      <c r="P94" s="74"/>
      <c r="Q94" s="74"/>
      <c r="R94" s="75"/>
      <c r="S94" s="81">
        <v>45107</v>
      </c>
      <c r="T94" s="23"/>
    </row>
    <row r="95" spans="1:20" s="18" customFormat="1" x14ac:dyDescent="0.2">
      <c r="A95" s="21"/>
      <c r="B95" s="137" t="s">
        <v>13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8"/>
      <c r="T95" s="23"/>
    </row>
    <row r="96" spans="1:20" s="18" customFormat="1" ht="16" x14ac:dyDescent="0.2">
      <c r="A96" s="21"/>
      <c r="B96" s="130" t="s">
        <v>74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2"/>
      <c r="T96" s="23"/>
    </row>
    <row r="97" spans="1:20" s="18" customFormat="1" ht="87" customHeight="1" x14ac:dyDescent="0.2">
      <c r="A97" s="21"/>
      <c r="B97" s="30">
        <f>B94+1</f>
        <v>59</v>
      </c>
      <c r="C97" s="54">
        <v>14707</v>
      </c>
      <c r="D97" s="17" t="s">
        <v>75</v>
      </c>
      <c r="E97" s="17" t="s">
        <v>13</v>
      </c>
      <c r="F97" s="14">
        <v>3061608</v>
      </c>
      <c r="G97" s="72"/>
      <c r="H97" s="73"/>
      <c r="I97" s="73"/>
      <c r="J97" s="74"/>
      <c r="K97" s="74"/>
      <c r="L97" s="74"/>
      <c r="M97" s="74"/>
      <c r="N97" s="74"/>
      <c r="O97" s="74"/>
      <c r="P97" s="74"/>
      <c r="Q97" s="74"/>
      <c r="R97" s="75"/>
      <c r="S97" s="81">
        <v>45015</v>
      </c>
      <c r="T97" s="23"/>
    </row>
    <row r="98" spans="1:20" s="18" customFormat="1" ht="23.25" customHeight="1" x14ac:dyDescent="0.2">
      <c r="A98" s="21"/>
      <c r="B98" s="148">
        <f>B97+1</f>
        <v>60</v>
      </c>
      <c r="C98" s="150">
        <v>14773</v>
      </c>
      <c r="D98" s="152" t="s">
        <v>76</v>
      </c>
      <c r="E98" s="17" t="s">
        <v>77</v>
      </c>
      <c r="F98" s="14">
        <v>1731586</v>
      </c>
      <c r="G98" s="72"/>
      <c r="H98" s="73"/>
      <c r="I98" s="73"/>
      <c r="J98" s="74"/>
      <c r="K98" s="74"/>
      <c r="L98" s="74"/>
      <c r="M98" s="74"/>
      <c r="N98" s="74"/>
      <c r="O98" s="74"/>
      <c r="P98" s="74"/>
      <c r="Q98" s="74"/>
      <c r="R98" s="75"/>
      <c r="S98" s="81">
        <v>45015</v>
      </c>
      <c r="T98" s="23"/>
    </row>
    <row r="99" spans="1:20" s="18" customFormat="1" ht="23.25" customHeight="1" x14ac:dyDescent="0.2">
      <c r="A99" s="21"/>
      <c r="B99" s="149"/>
      <c r="C99" s="151"/>
      <c r="D99" s="153"/>
      <c r="E99" s="17" t="s">
        <v>78</v>
      </c>
      <c r="F99" s="14">
        <v>3501080</v>
      </c>
      <c r="G99" s="72"/>
      <c r="H99" s="73"/>
      <c r="I99" s="73"/>
      <c r="J99" s="74"/>
      <c r="K99" s="74"/>
      <c r="L99" s="74"/>
      <c r="M99" s="74"/>
      <c r="N99" s="74"/>
      <c r="O99" s="74"/>
      <c r="P99" s="74"/>
      <c r="Q99" s="74"/>
      <c r="R99" s="75"/>
      <c r="S99" s="81">
        <v>45015</v>
      </c>
      <c r="T99" s="23"/>
    </row>
    <row r="100" spans="1:20" s="18" customFormat="1" ht="42.75" customHeight="1" x14ac:dyDescent="0.2">
      <c r="A100" s="21"/>
      <c r="B100" s="149"/>
      <c r="C100" s="151"/>
      <c r="D100" s="153"/>
      <c r="E100" s="17" t="s">
        <v>79</v>
      </c>
      <c r="F100" s="14">
        <v>575199</v>
      </c>
      <c r="G100" s="72"/>
      <c r="H100" s="73"/>
      <c r="I100" s="73"/>
      <c r="J100" s="74"/>
      <c r="K100" s="74"/>
      <c r="L100" s="74"/>
      <c r="M100" s="74"/>
      <c r="N100" s="74"/>
      <c r="O100" s="74"/>
      <c r="P100" s="74"/>
      <c r="Q100" s="74"/>
      <c r="R100" s="75"/>
      <c r="S100" s="81">
        <v>45015</v>
      </c>
      <c r="T100" s="23"/>
    </row>
    <row r="101" spans="1:20" s="18" customFormat="1" ht="23.25" customHeight="1" x14ac:dyDescent="0.2">
      <c r="A101" s="21"/>
      <c r="B101" s="149"/>
      <c r="C101" s="151"/>
      <c r="D101" s="153"/>
      <c r="E101" s="17" t="s">
        <v>80</v>
      </c>
      <c r="F101" s="14">
        <v>442230</v>
      </c>
      <c r="G101" s="72"/>
      <c r="H101" s="73"/>
      <c r="I101" s="73"/>
      <c r="J101" s="74"/>
      <c r="K101" s="74"/>
      <c r="L101" s="74"/>
      <c r="M101" s="74"/>
      <c r="N101" s="74"/>
      <c r="O101" s="74"/>
      <c r="P101" s="74"/>
      <c r="Q101" s="74"/>
      <c r="R101" s="75"/>
      <c r="S101" s="81">
        <v>45015</v>
      </c>
      <c r="T101" s="23"/>
    </row>
    <row r="102" spans="1:20" s="18" customFormat="1" ht="23.25" customHeight="1" x14ac:dyDescent="0.2">
      <c r="A102" s="21"/>
      <c r="B102" s="149"/>
      <c r="C102" s="151"/>
      <c r="D102" s="153"/>
      <c r="E102" s="17" t="s">
        <v>81</v>
      </c>
      <c r="F102" s="14">
        <v>1837652</v>
      </c>
      <c r="G102" s="72"/>
      <c r="H102" s="73"/>
      <c r="I102" s="73"/>
      <c r="J102" s="74"/>
      <c r="K102" s="74"/>
      <c r="L102" s="74"/>
      <c r="M102" s="74"/>
      <c r="N102" s="74"/>
      <c r="O102" s="74"/>
      <c r="P102" s="74"/>
      <c r="Q102" s="74"/>
      <c r="R102" s="75"/>
      <c r="S102" s="81">
        <v>45015</v>
      </c>
      <c r="T102" s="23"/>
    </row>
    <row r="103" spans="1:20" s="18" customFormat="1" ht="23.25" customHeight="1" x14ac:dyDescent="0.2">
      <c r="A103" s="21"/>
      <c r="B103" s="160"/>
      <c r="C103" s="161"/>
      <c r="D103" s="162"/>
      <c r="E103" s="85" t="s">
        <v>13</v>
      </c>
      <c r="F103" s="14">
        <v>1311264</v>
      </c>
      <c r="G103" s="72"/>
      <c r="H103" s="73"/>
      <c r="I103" s="73"/>
      <c r="J103" s="74"/>
      <c r="K103" s="74"/>
      <c r="L103" s="74"/>
      <c r="M103" s="74"/>
      <c r="N103" s="74"/>
      <c r="O103" s="74"/>
      <c r="P103" s="74"/>
      <c r="Q103" s="74"/>
      <c r="R103" s="75"/>
      <c r="S103" s="81">
        <v>45015</v>
      </c>
      <c r="T103" s="23"/>
    </row>
    <row r="104" spans="1:20" s="18" customFormat="1" ht="66" customHeight="1" x14ac:dyDescent="0.2">
      <c r="A104" s="21"/>
      <c r="B104" s="30">
        <f>B98+1</f>
        <v>61</v>
      </c>
      <c r="C104" s="50">
        <v>15016</v>
      </c>
      <c r="D104" s="19" t="s">
        <v>109</v>
      </c>
      <c r="E104" s="17" t="s">
        <v>13</v>
      </c>
      <c r="F104" s="14">
        <v>0</v>
      </c>
      <c r="G104" s="72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6"/>
      <c r="S104" s="81" t="s">
        <v>113</v>
      </c>
      <c r="T104" s="23"/>
    </row>
    <row r="105" spans="1:20" s="18" customFormat="1" x14ac:dyDescent="0.2">
      <c r="A105" s="21"/>
      <c r="B105" s="163" t="s">
        <v>13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5"/>
      <c r="T105" s="23"/>
    </row>
    <row r="106" spans="1:20" s="18" customFormat="1" ht="16" x14ac:dyDescent="0.2">
      <c r="A106" s="21"/>
      <c r="B106" s="145" t="s">
        <v>101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7"/>
      <c r="T106" s="23"/>
    </row>
    <row r="107" spans="1:20" s="18" customFormat="1" ht="81.75" customHeight="1" x14ac:dyDescent="0.2">
      <c r="A107" s="21"/>
      <c r="B107" s="30">
        <f>B104+1</f>
        <v>62</v>
      </c>
      <c r="C107" s="50">
        <v>14619</v>
      </c>
      <c r="D107" s="17" t="s">
        <v>102</v>
      </c>
      <c r="E107" s="17" t="s">
        <v>103</v>
      </c>
      <c r="F107" s="14">
        <v>0</v>
      </c>
      <c r="G107" s="72"/>
      <c r="H107" s="73"/>
      <c r="I107" s="73"/>
      <c r="J107" s="73"/>
      <c r="K107" s="73"/>
      <c r="L107" s="74"/>
      <c r="M107" s="74"/>
      <c r="N107" s="74"/>
      <c r="O107" s="74"/>
      <c r="P107" s="74"/>
      <c r="Q107" s="74"/>
      <c r="R107" s="75"/>
      <c r="S107" s="81">
        <v>45076</v>
      </c>
      <c r="T107" s="23"/>
    </row>
    <row r="108" spans="1:20" s="18" customFormat="1" x14ac:dyDescent="0.2">
      <c r="B108" s="154" t="s">
        <v>13</v>
      </c>
      <c r="C108" s="133"/>
      <c r="D108" s="133"/>
      <c r="E108" s="133"/>
      <c r="F108" s="133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6"/>
      <c r="T108" s="23"/>
    </row>
    <row r="109" spans="1:20" s="31" customFormat="1" ht="19" x14ac:dyDescent="0.2">
      <c r="B109" s="103"/>
      <c r="C109" s="32">
        <f>COUNT(C14:C107)</f>
        <v>62</v>
      </c>
      <c r="D109" s="33" t="s">
        <v>82</v>
      </c>
      <c r="E109" s="33">
        <f>COUNTA(E14:E107)</f>
        <v>70</v>
      </c>
      <c r="F109" s="34">
        <f>SUM(F14:F107)</f>
        <v>10998203109</v>
      </c>
      <c r="G109" s="100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2"/>
      <c r="T109" s="44"/>
    </row>
    <row r="110" spans="1:20" s="18" customFormat="1" x14ac:dyDescent="0.2">
      <c r="B110" s="25"/>
      <c r="C110" s="22"/>
      <c r="D110" s="23"/>
      <c r="E110" s="2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83"/>
      <c r="T110" s="23"/>
    </row>
    <row r="111" spans="1:20" s="35" customFormat="1" ht="18" x14ac:dyDescent="0.2">
      <c r="B111" s="157" t="s">
        <v>83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45"/>
    </row>
    <row r="112" spans="1:20" s="18" customFormat="1" ht="41.25" customHeight="1" x14ac:dyDescent="0.2">
      <c r="B112" s="25"/>
      <c r="C112" s="22"/>
      <c r="D112" s="23"/>
      <c r="E112" s="23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83"/>
      <c r="T112" s="23"/>
    </row>
    <row r="113" spans="2:20" s="18" customFormat="1" x14ac:dyDescent="0.2">
      <c r="B113" s="25"/>
      <c r="C113" s="22"/>
      <c r="D113" s="23"/>
      <c r="E113" s="23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83"/>
      <c r="T113" s="23"/>
    </row>
    <row r="114" spans="2:20" s="18" customFormat="1" x14ac:dyDescent="0.2">
      <c r="B114" s="158" t="s">
        <v>84</v>
      </c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23"/>
    </row>
    <row r="115" spans="2:20" s="18" customFormat="1" x14ac:dyDescent="0.2">
      <c r="B115" s="25"/>
      <c r="C115" s="22" t="s">
        <v>111</v>
      </c>
      <c r="D115" s="23"/>
      <c r="E115" s="23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83"/>
      <c r="T115" s="23"/>
    </row>
    <row r="116" spans="2:20" s="18" customFormat="1" x14ac:dyDescent="0.2">
      <c r="B116" s="25"/>
      <c r="C116" s="57"/>
      <c r="D116" s="18" t="s">
        <v>112</v>
      </c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83"/>
      <c r="T116" s="23"/>
    </row>
    <row r="117" spans="2:20" s="18" customFormat="1" x14ac:dyDescent="0.2">
      <c r="B117" s="25"/>
      <c r="C117" s="51"/>
      <c r="D117" s="18" t="s">
        <v>110</v>
      </c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83"/>
      <c r="T117" s="23"/>
    </row>
    <row r="118" spans="2:20" s="18" customFormat="1" x14ac:dyDescent="0.2">
      <c r="B118" s="25"/>
      <c r="E118" s="23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83"/>
      <c r="T118" s="23"/>
    </row>
    <row r="119" spans="2:20" s="18" customFormat="1" x14ac:dyDescent="0.2">
      <c r="B119" s="25"/>
      <c r="C119" s="22"/>
      <c r="D119" s="23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83"/>
      <c r="T119" s="23"/>
    </row>
    <row r="120" spans="2:20" s="18" customFormat="1" x14ac:dyDescent="0.2">
      <c r="B120" s="25"/>
      <c r="C120" s="22"/>
      <c r="D120" s="23"/>
      <c r="E120" s="2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83"/>
      <c r="T120" s="23"/>
    </row>
    <row r="121" spans="2:20" s="18" customFormat="1" x14ac:dyDescent="0.2">
      <c r="B121" s="25"/>
      <c r="C121" s="22"/>
      <c r="D121" s="23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83"/>
      <c r="T121" s="23"/>
    </row>
    <row r="122" spans="2:20" s="18" customFormat="1" x14ac:dyDescent="0.2">
      <c r="B122" s="25"/>
      <c r="C122" s="22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83"/>
      <c r="T122" s="23"/>
    </row>
    <row r="123" spans="2:20" s="18" customFormat="1" x14ac:dyDescent="0.2">
      <c r="B123" s="25"/>
      <c r="C123" s="22"/>
      <c r="D123" s="23"/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83"/>
      <c r="T123" s="23"/>
    </row>
    <row r="124" spans="2:20" s="18" customFormat="1" x14ac:dyDescent="0.2">
      <c r="B124" s="25"/>
      <c r="C124" s="22"/>
      <c r="D124" s="23"/>
      <c r="E124" s="2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83"/>
      <c r="T124" s="23"/>
    </row>
    <row r="125" spans="2:20" s="18" customFormat="1" x14ac:dyDescent="0.2">
      <c r="B125" s="25"/>
      <c r="C125" s="22"/>
      <c r="D125" s="23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83"/>
      <c r="T125" s="23"/>
    </row>
    <row r="126" spans="2:20" s="18" customFormat="1" x14ac:dyDescent="0.2">
      <c r="B126" s="25"/>
      <c r="C126" s="22"/>
      <c r="D126" s="23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83"/>
      <c r="T126" s="23"/>
    </row>
    <row r="127" spans="2:20" s="18" customFormat="1" x14ac:dyDescent="0.2">
      <c r="B127" s="25"/>
      <c r="C127" s="22"/>
      <c r="D127" s="23"/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83"/>
      <c r="T127" s="23"/>
    </row>
    <row r="128" spans="2:20" s="18" customFormat="1" x14ac:dyDescent="0.2">
      <c r="B128" s="25"/>
      <c r="C128" s="22"/>
      <c r="D128" s="23"/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83"/>
      <c r="T128" s="23"/>
    </row>
    <row r="129" spans="2:20" s="18" customFormat="1" x14ac:dyDescent="0.2">
      <c r="B129" s="25"/>
      <c r="C129" s="22"/>
      <c r="D129" s="23"/>
      <c r="E129" s="2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83"/>
      <c r="T129" s="23"/>
    </row>
    <row r="130" spans="2:20" s="18" customFormat="1" x14ac:dyDescent="0.2">
      <c r="B130" s="25"/>
      <c r="C130" s="22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83"/>
      <c r="T130" s="23"/>
    </row>
    <row r="131" spans="2:20" s="18" customFormat="1" x14ac:dyDescent="0.2">
      <c r="B131" s="25"/>
      <c r="C131" s="22"/>
      <c r="D131" s="23"/>
      <c r="E131" s="2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83"/>
      <c r="T131" s="23"/>
    </row>
    <row r="132" spans="2:20" s="18" customFormat="1" x14ac:dyDescent="0.2">
      <c r="B132" s="25"/>
      <c r="C132" s="22"/>
      <c r="D132" s="23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83"/>
      <c r="T132" s="23"/>
    </row>
    <row r="133" spans="2:20" s="18" customFormat="1" x14ac:dyDescent="0.2">
      <c r="B133" s="25"/>
      <c r="C133" s="22"/>
      <c r="D133" s="23"/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83"/>
      <c r="T133" s="23"/>
    </row>
    <row r="134" spans="2:20" s="18" customFormat="1" x14ac:dyDescent="0.2">
      <c r="B134" s="25"/>
      <c r="C134" s="22"/>
      <c r="D134" s="23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83"/>
      <c r="T134" s="23"/>
    </row>
    <row r="135" spans="2:20" s="18" customFormat="1" x14ac:dyDescent="0.2">
      <c r="B135" s="25"/>
      <c r="C135" s="22"/>
      <c r="D135" s="23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83"/>
      <c r="T135" s="23"/>
    </row>
    <row r="136" spans="2:20" s="18" customFormat="1" x14ac:dyDescent="0.2">
      <c r="B136" s="25"/>
      <c r="C136" s="22"/>
      <c r="D136" s="23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83"/>
      <c r="T136" s="23"/>
    </row>
    <row r="137" spans="2:20" s="18" customFormat="1" x14ac:dyDescent="0.2">
      <c r="B137" s="25"/>
      <c r="C137" s="22"/>
      <c r="D137" s="23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83"/>
      <c r="T137" s="23"/>
    </row>
    <row r="138" spans="2:20" s="18" customFormat="1" x14ac:dyDescent="0.2">
      <c r="B138" s="25"/>
      <c r="C138" s="22"/>
      <c r="D138" s="23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83"/>
      <c r="T138" s="23"/>
    </row>
    <row r="139" spans="2:20" s="18" customFormat="1" x14ac:dyDescent="0.2">
      <c r="B139" s="25"/>
      <c r="C139" s="22"/>
      <c r="D139" s="23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83"/>
      <c r="T139" s="23"/>
    </row>
    <row r="140" spans="2:20" s="18" customFormat="1" x14ac:dyDescent="0.2">
      <c r="B140" s="25"/>
      <c r="C140" s="22"/>
      <c r="D140" s="23"/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83"/>
      <c r="T140" s="23"/>
    </row>
    <row r="141" spans="2:20" s="18" customFormat="1" x14ac:dyDescent="0.2">
      <c r="B141" s="25"/>
      <c r="C141" s="22"/>
      <c r="D141" s="23"/>
      <c r="E141" s="2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83"/>
      <c r="T141" s="23"/>
    </row>
    <row r="142" spans="2:20" s="18" customFormat="1" x14ac:dyDescent="0.2">
      <c r="B142" s="25"/>
      <c r="C142" s="22"/>
      <c r="D142" s="23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83"/>
      <c r="T142" s="23"/>
    </row>
    <row r="143" spans="2:20" s="18" customFormat="1" x14ac:dyDescent="0.2">
      <c r="B143" s="25"/>
      <c r="C143" s="22"/>
      <c r="D143" s="23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83"/>
      <c r="T143" s="23"/>
    </row>
    <row r="144" spans="2:20" s="18" customFormat="1" x14ac:dyDescent="0.2">
      <c r="B144" s="25"/>
      <c r="C144" s="22"/>
      <c r="D144" s="23"/>
      <c r="E144" s="2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83"/>
      <c r="T144" s="23"/>
    </row>
    <row r="145" spans="2:20" s="18" customFormat="1" x14ac:dyDescent="0.2">
      <c r="B145" s="25"/>
      <c r="C145" s="22"/>
      <c r="D145" s="23"/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83"/>
      <c r="T145" s="23"/>
    </row>
    <row r="146" spans="2:20" s="18" customFormat="1" x14ac:dyDescent="0.2">
      <c r="B146" s="25"/>
      <c r="C146" s="22"/>
      <c r="D146" s="23"/>
      <c r="E146" s="2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83"/>
      <c r="T146" s="23"/>
    </row>
    <row r="147" spans="2:20" s="18" customFormat="1" x14ac:dyDescent="0.2">
      <c r="B147" s="25"/>
      <c r="C147" s="22"/>
      <c r="D147" s="23"/>
      <c r="E147" s="2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83"/>
      <c r="T147" s="23"/>
    </row>
    <row r="148" spans="2:20" s="18" customFormat="1" x14ac:dyDescent="0.2">
      <c r="B148" s="25"/>
      <c r="C148" s="22"/>
      <c r="D148" s="23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83"/>
      <c r="T148" s="23"/>
    </row>
    <row r="149" spans="2:20" s="18" customFormat="1" x14ac:dyDescent="0.2">
      <c r="B149" s="25"/>
      <c r="C149" s="22"/>
      <c r="D149" s="23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83"/>
      <c r="T149" s="23"/>
    </row>
    <row r="150" spans="2:20" s="18" customFormat="1" x14ac:dyDescent="0.2">
      <c r="B150" s="25"/>
      <c r="C150" s="22"/>
      <c r="D150" s="23"/>
      <c r="E150" s="2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83"/>
      <c r="T150" s="23"/>
    </row>
    <row r="151" spans="2:20" s="18" customFormat="1" x14ac:dyDescent="0.2">
      <c r="B151" s="25"/>
      <c r="C151" s="22"/>
      <c r="D151" s="23"/>
      <c r="E151" s="23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83"/>
      <c r="T151" s="23"/>
    </row>
    <row r="152" spans="2:20" s="18" customFormat="1" x14ac:dyDescent="0.2">
      <c r="B152" s="25"/>
      <c r="C152" s="22"/>
      <c r="D152" s="23"/>
      <c r="E152" s="2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83"/>
      <c r="T152" s="23"/>
    </row>
    <row r="153" spans="2:20" s="18" customFormat="1" x14ac:dyDescent="0.2">
      <c r="B153" s="25"/>
      <c r="C153" s="22"/>
      <c r="D153" s="23"/>
      <c r="E153" s="2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83"/>
      <c r="T153" s="23"/>
    </row>
    <row r="154" spans="2:20" s="18" customFormat="1" x14ac:dyDescent="0.2">
      <c r="B154" s="25"/>
      <c r="C154" s="22"/>
      <c r="D154" s="23"/>
      <c r="E154" s="23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83"/>
      <c r="T154" s="23"/>
    </row>
    <row r="155" spans="2:20" s="18" customFormat="1" x14ac:dyDescent="0.2">
      <c r="B155" s="25"/>
      <c r="C155" s="22"/>
      <c r="D155" s="23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83"/>
      <c r="T155" s="23"/>
    </row>
    <row r="156" spans="2:20" s="18" customFormat="1" x14ac:dyDescent="0.2">
      <c r="B156" s="25"/>
      <c r="C156" s="22"/>
      <c r="D156" s="23"/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83"/>
      <c r="T156" s="23"/>
    </row>
    <row r="157" spans="2:20" s="18" customFormat="1" x14ac:dyDescent="0.2">
      <c r="B157" s="25"/>
      <c r="C157" s="22"/>
      <c r="D157" s="23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83"/>
      <c r="T157" s="23"/>
    </row>
    <row r="158" spans="2:20" s="18" customFormat="1" x14ac:dyDescent="0.2">
      <c r="B158" s="25"/>
      <c r="C158" s="22"/>
      <c r="D158" s="23"/>
      <c r="E158" s="23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83"/>
      <c r="T158" s="23"/>
    </row>
    <row r="159" spans="2:20" s="18" customFormat="1" x14ac:dyDescent="0.2">
      <c r="B159" s="25"/>
      <c r="C159" s="22"/>
      <c r="D159" s="23"/>
      <c r="E159" s="23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83"/>
      <c r="T159" s="23"/>
    </row>
    <row r="160" spans="2:20" s="18" customFormat="1" x14ac:dyDescent="0.2">
      <c r="B160" s="25"/>
      <c r="C160" s="22"/>
      <c r="D160" s="23"/>
      <c r="E160" s="23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83"/>
      <c r="T160" s="23"/>
    </row>
    <row r="161" spans="2:20" s="18" customFormat="1" x14ac:dyDescent="0.2">
      <c r="B161" s="25"/>
      <c r="C161" s="22"/>
      <c r="D161" s="23"/>
      <c r="E161" s="23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83"/>
      <c r="T161" s="23"/>
    </row>
    <row r="162" spans="2:20" s="18" customFormat="1" x14ac:dyDescent="0.2">
      <c r="B162" s="25"/>
      <c r="C162" s="22"/>
      <c r="D162" s="23"/>
      <c r="E162" s="23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83"/>
      <c r="T162" s="23"/>
    </row>
    <row r="163" spans="2:20" s="18" customFormat="1" x14ac:dyDescent="0.2">
      <c r="B163" s="25"/>
      <c r="C163" s="22"/>
      <c r="D163" s="23"/>
      <c r="E163" s="23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83"/>
      <c r="T163" s="23"/>
    </row>
    <row r="164" spans="2:20" s="18" customFormat="1" x14ac:dyDescent="0.2">
      <c r="B164" s="25"/>
      <c r="C164" s="22"/>
      <c r="D164" s="23"/>
      <c r="E164" s="23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83"/>
      <c r="T164" s="23"/>
    </row>
    <row r="165" spans="2:20" s="18" customFormat="1" x14ac:dyDescent="0.2">
      <c r="B165" s="25"/>
      <c r="C165" s="22"/>
      <c r="D165" s="23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83"/>
      <c r="T165" s="23"/>
    </row>
    <row r="166" spans="2:20" s="18" customFormat="1" x14ac:dyDescent="0.2">
      <c r="B166" s="25"/>
      <c r="C166" s="22"/>
      <c r="D166" s="23"/>
      <c r="E166" s="2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83"/>
      <c r="T166" s="23"/>
    </row>
    <row r="167" spans="2:20" s="18" customFormat="1" x14ac:dyDescent="0.2">
      <c r="B167" s="25"/>
      <c r="C167" s="22"/>
      <c r="D167" s="23"/>
      <c r="E167" s="2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83"/>
      <c r="T167" s="23"/>
    </row>
    <row r="168" spans="2:20" s="18" customFormat="1" x14ac:dyDescent="0.2">
      <c r="B168" s="25"/>
      <c r="C168" s="22"/>
      <c r="D168" s="23"/>
      <c r="E168" s="23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83"/>
      <c r="T168" s="23"/>
    </row>
    <row r="169" spans="2:20" s="18" customFormat="1" x14ac:dyDescent="0.2">
      <c r="B169" s="25"/>
      <c r="C169" s="22"/>
      <c r="D169" s="23"/>
      <c r="E169" s="2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83"/>
      <c r="T169" s="23"/>
    </row>
    <row r="170" spans="2:20" s="18" customFormat="1" x14ac:dyDescent="0.2">
      <c r="B170" s="25"/>
      <c r="C170" s="22"/>
      <c r="D170" s="23"/>
      <c r="E170" s="23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83"/>
      <c r="T170" s="23"/>
    </row>
    <row r="171" spans="2:20" s="18" customFormat="1" x14ac:dyDescent="0.2">
      <c r="B171" s="25"/>
      <c r="C171" s="22"/>
      <c r="D171" s="23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83"/>
      <c r="T171" s="23"/>
    </row>
    <row r="172" spans="2:20" s="18" customFormat="1" x14ac:dyDescent="0.2">
      <c r="B172" s="25"/>
      <c r="C172" s="22"/>
      <c r="D172" s="23"/>
      <c r="E172" s="23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83"/>
      <c r="T172" s="23"/>
    </row>
    <row r="173" spans="2:20" s="18" customFormat="1" x14ac:dyDescent="0.2">
      <c r="B173" s="25"/>
      <c r="C173" s="22"/>
      <c r="D173" s="23"/>
      <c r="E173" s="2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83"/>
      <c r="T173" s="23"/>
    </row>
    <row r="174" spans="2:20" s="18" customFormat="1" x14ac:dyDescent="0.2">
      <c r="B174" s="25"/>
      <c r="C174" s="22"/>
      <c r="D174" s="23"/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83"/>
      <c r="T174" s="23"/>
    </row>
    <row r="175" spans="2:20" s="18" customFormat="1" x14ac:dyDescent="0.2">
      <c r="B175" s="25"/>
      <c r="C175" s="22"/>
      <c r="D175" s="23"/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83"/>
      <c r="T175" s="23"/>
    </row>
    <row r="176" spans="2:20" s="18" customFormat="1" x14ac:dyDescent="0.2">
      <c r="B176" s="25"/>
      <c r="C176" s="22"/>
      <c r="D176" s="23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83"/>
      <c r="T176" s="23"/>
    </row>
    <row r="177" spans="2:20" s="18" customFormat="1" x14ac:dyDescent="0.2">
      <c r="B177" s="25"/>
      <c r="C177" s="22"/>
      <c r="D177" s="23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83"/>
      <c r="T177" s="23"/>
    </row>
    <row r="178" spans="2:20" s="18" customFormat="1" x14ac:dyDescent="0.2">
      <c r="B178" s="25"/>
      <c r="C178" s="22"/>
      <c r="D178" s="23"/>
      <c r="E178" s="2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83"/>
      <c r="T178" s="23"/>
    </row>
    <row r="179" spans="2:20" s="18" customFormat="1" x14ac:dyDescent="0.2">
      <c r="B179" s="25"/>
      <c r="C179" s="22"/>
      <c r="D179" s="23"/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83"/>
      <c r="T179" s="23"/>
    </row>
    <row r="180" spans="2:20" s="18" customFormat="1" x14ac:dyDescent="0.2">
      <c r="B180" s="25"/>
      <c r="C180" s="22"/>
      <c r="D180" s="23"/>
      <c r="E180" s="2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83"/>
      <c r="T180" s="23"/>
    </row>
    <row r="181" spans="2:20" s="18" customFormat="1" x14ac:dyDescent="0.2">
      <c r="B181" s="25"/>
      <c r="C181" s="22"/>
      <c r="D181" s="23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83"/>
      <c r="T181" s="23"/>
    </row>
    <row r="182" spans="2:20" s="18" customFormat="1" x14ac:dyDescent="0.2">
      <c r="B182" s="25"/>
      <c r="C182" s="22"/>
      <c r="D182" s="23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83"/>
      <c r="T182" s="23"/>
    </row>
    <row r="183" spans="2:20" s="18" customFormat="1" x14ac:dyDescent="0.2">
      <c r="B183" s="25"/>
      <c r="C183" s="22"/>
      <c r="D183" s="23"/>
      <c r="E183" s="2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83"/>
      <c r="T183" s="23"/>
    </row>
    <row r="184" spans="2:20" s="18" customFormat="1" x14ac:dyDescent="0.2">
      <c r="B184" s="25"/>
      <c r="C184" s="22"/>
      <c r="D184" s="23"/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83"/>
      <c r="T184" s="23"/>
    </row>
    <row r="185" spans="2:20" s="18" customFormat="1" x14ac:dyDescent="0.2">
      <c r="B185" s="25"/>
      <c r="C185" s="22"/>
      <c r="D185" s="23"/>
      <c r="E185" s="23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83"/>
      <c r="T185" s="23"/>
    </row>
    <row r="186" spans="2:20" s="18" customFormat="1" x14ac:dyDescent="0.2">
      <c r="B186" s="25"/>
      <c r="C186" s="22"/>
      <c r="D186" s="23"/>
      <c r="E186" s="23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83"/>
      <c r="T186" s="23"/>
    </row>
    <row r="187" spans="2:20" s="18" customFormat="1" x14ac:dyDescent="0.2">
      <c r="B187" s="25"/>
      <c r="C187" s="22"/>
      <c r="D187" s="23"/>
      <c r="E187" s="23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83"/>
      <c r="T187" s="23"/>
    </row>
    <row r="188" spans="2:20" s="18" customFormat="1" x14ac:dyDescent="0.2">
      <c r="B188" s="25"/>
      <c r="C188" s="22"/>
      <c r="D188" s="23"/>
      <c r="E188" s="23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83"/>
      <c r="T188" s="23"/>
    </row>
    <row r="189" spans="2:20" s="18" customFormat="1" x14ac:dyDescent="0.2">
      <c r="B189" s="25"/>
      <c r="C189" s="22"/>
      <c r="D189" s="23"/>
      <c r="E189" s="23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83"/>
      <c r="T189" s="23"/>
    </row>
    <row r="190" spans="2:20" s="18" customFormat="1" x14ac:dyDescent="0.2">
      <c r="B190" s="25"/>
      <c r="C190" s="22"/>
      <c r="D190" s="23"/>
      <c r="E190" s="23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83"/>
      <c r="T190" s="23"/>
    </row>
    <row r="191" spans="2:20" s="18" customFormat="1" x14ac:dyDescent="0.2">
      <c r="B191" s="25"/>
      <c r="C191" s="22"/>
      <c r="D191" s="23"/>
      <c r="E191" s="23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83"/>
      <c r="T191" s="23"/>
    </row>
    <row r="192" spans="2:20" s="18" customFormat="1" x14ac:dyDescent="0.2">
      <c r="B192" s="25"/>
      <c r="C192" s="22"/>
      <c r="D192" s="23"/>
      <c r="E192" s="23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83"/>
      <c r="T192" s="23"/>
    </row>
    <row r="193" spans="2:20" s="18" customFormat="1" x14ac:dyDescent="0.2">
      <c r="B193" s="25"/>
      <c r="C193" s="22"/>
      <c r="D193" s="23"/>
      <c r="E193" s="23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83"/>
      <c r="T193" s="23"/>
    </row>
    <row r="194" spans="2:20" s="18" customFormat="1" x14ac:dyDescent="0.2">
      <c r="B194" s="25"/>
      <c r="C194" s="22"/>
      <c r="D194" s="23"/>
      <c r="E194" s="23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83"/>
      <c r="T194" s="23"/>
    </row>
    <row r="195" spans="2:20" s="18" customFormat="1" x14ac:dyDescent="0.2">
      <c r="B195" s="25"/>
      <c r="C195" s="22"/>
      <c r="D195" s="23"/>
      <c r="E195" s="23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83"/>
      <c r="T195" s="23"/>
    </row>
    <row r="196" spans="2:20" s="18" customFormat="1" x14ac:dyDescent="0.2">
      <c r="B196" s="25"/>
      <c r="C196" s="22"/>
      <c r="D196" s="23"/>
      <c r="E196" s="23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83"/>
      <c r="T196" s="23"/>
    </row>
    <row r="197" spans="2:20" s="18" customFormat="1" x14ac:dyDescent="0.2">
      <c r="B197" s="25"/>
      <c r="C197" s="22"/>
      <c r="D197" s="23"/>
      <c r="E197" s="23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83"/>
      <c r="T197" s="23"/>
    </row>
    <row r="198" spans="2:20" s="18" customFormat="1" x14ac:dyDescent="0.2">
      <c r="B198" s="25"/>
      <c r="C198" s="22"/>
      <c r="D198" s="23"/>
      <c r="E198" s="23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83"/>
      <c r="T198" s="23"/>
    </row>
    <row r="199" spans="2:20" s="18" customFormat="1" x14ac:dyDescent="0.2">
      <c r="B199" s="25"/>
      <c r="C199" s="22"/>
      <c r="D199" s="23"/>
      <c r="E199" s="23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83"/>
      <c r="T199" s="23"/>
    </row>
    <row r="200" spans="2:20" s="18" customFormat="1" x14ac:dyDescent="0.2">
      <c r="B200" s="25"/>
      <c r="C200" s="22"/>
      <c r="D200" s="23"/>
      <c r="E200" s="23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83"/>
      <c r="T200" s="23"/>
    </row>
    <row r="201" spans="2:20" s="18" customFormat="1" x14ac:dyDescent="0.2">
      <c r="B201" s="25"/>
      <c r="C201" s="22"/>
      <c r="D201" s="23"/>
      <c r="E201" s="23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83"/>
      <c r="T201" s="23"/>
    </row>
    <row r="202" spans="2:20" s="18" customFormat="1" x14ac:dyDescent="0.2">
      <c r="B202" s="25"/>
      <c r="C202" s="22"/>
      <c r="D202" s="23"/>
      <c r="E202" s="23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83"/>
      <c r="T202" s="23"/>
    </row>
    <row r="203" spans="2:20" s="18" customFormat="1" x14ac:dyDescent="0.2">
      <c r="B203" s="25"/>
      <c r="C203" s="22"/>
      <c r="D203" s="23"/>
      <c r="E203" s="23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83"/>
      <c r="T203" s="23"/>
    </row>
    <row r="204" spans="2:20" s="18" customFormat="1" x14ac:dyDescent="0.2">
      <c r="B204" s="25"/>
      <c r="C204" s="22"/>
      <c r="D204" s="23"/>
      <c r="E204" s="23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83"/>
      <c r="T204" s="23"/>
    </row>
    <row r="205" spans="2:20" s="18" customFormat="1" x14ac:dyDescent="0.2">
      <c r="B205" s="25"/>
      <c r="C205" s="22"/>
      <c r="D205" s="23"/>
      <c r="E205" s="23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83"/>
      <c r="T205" s="23"/>
    </row>
    <row r="206" spans="2:20" s="18" customFormat="1" x14ac:dyDescent="0.2">
      <c r="B206" s="25"/>
      <c r="C206" s="22"/>
      <c r="D206" s="23"/>
      <c r="E206" s="23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83"/>
      <c r="T206" s="23"/>
    </row>
    <row r="207" spans="2:20" s="18" customFormat="1" x14ac:dyDescent="0.2">
      <c r="B207" s="25"/>
      <c r="C207" s="22"/>
      <c r="D207" s="23"/>
      <c r="E207" s="23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83"/>
      <c r="T207" s="23"/>
    </row>
    <row r="208" spans="2:20" s="18" customFormat="1" x14ac:dyDescent="0.2">
      <c r="B208" s="25"/>
      <c r="C208" s="22"/>
      <c r="D208" s="23"/>
      <c r="E208" s="23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83"/>
      <c r="T208" s="23"/>
    </row>
    <row r="209" spans="2:20" s="18" customFormat="1" x14ac:dyDescent="0.2">
      <c r="B209" s="25"/>
      <c r="C209" s="22"/>
      <c r="D209" s="23"/>
      <c r="E209" s="23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83"/>
      <c r="T209" s="23"/>
    </row>
    <row r="210" spans="2:20" s="18" customFormat="1" x14ac:dyDescent="0.2">
      <c r="B210" s="25"/>
      <c r="C210" s="22"/>
      <c r="D210" s="23"/>
      <c r="E210" s="23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83"/>
      <c r="T210" s="23"/>
    </row>
    <row r="211" spans="2:20" s="18" customFormat="1" x14ac:dyDescent="0.2">
      <c r="B211" s="25"/>
      <c r="C211" s="22"/>
      <c r="D211" s="23"/>
      <c r="E211" s="2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83"/>
      <c r="T211" s="23"/>
    </row>
    <row r="212" spans="2:20" s="18" customFormat="1" x14ac:dyDescent="0.2">
      <c r="B212" s="25"/>
      <c r="C212" s="22"/>
      <c r="D212" s="23"/>
      <c r="E212" s="2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83"/>
      <c r="T212" s="23"/>
    </row>
    <row r="213" spans="2:20" s="18" customFormat="1" x14ac:dyDescent="0.2">
      <c r="B213" s="25"/>
      <c r="C213" s="22"/>
      <c r="D213" s="23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83"/>
      <c r="T213" s="23"/>
    </row>
    <row r="214" spans="2:20" s="18" customFormat="1" x14ac:dyDescent="0.2">
      <c r="B214" s="25"/>
      <c r="C214" s="22"/>
      <c r="D214" s="23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83"/>
      <c r="T214" s="23"/>
    </row>
    <row r="215" spans="2:20" s="18" customFormat="1" x14ac:dyDescent="0.2">
      <c r="B215" s="25"/>
      <c r="C215" s="22"/>
      <c r="D215" s="23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83"/>
      <c r="T215" s="23"/>
    </row>
    <row r="216" spans="2:20" s="18" customFormat="1" x14ac:dyDescent="0.2">
      <c r="B216" s="25"/>
      <c r="C216" s="22"/>
      <c r="D216" s="23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83"/>
      <c r="T216" s="23"/>
    </row>
    <row r="217" spans="2:20" s="18" customFormat="1" x14ac:dyDescent="0.2">
      <c r="B217" s="25"/>
      <c r="C217" s="22"/>
      <c r="D217" s="23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83"/>
      <c r="T217" s="23"/>
    </row>
    <row r="218" spans="2:20" s="18" customFormat="1" x14ac:dyDescent="0.2">
      <c r="B218" s="25"/>
      <c r="C218" s="22"/>
      <c r="D218" s="23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83"/>
      <c r="T218" s="23"/>
    </row>
    <row r="219" spans="2:20" s="18" customFormat="1" x14ac:dyDescent="0.2">
      <c r="B219" s="25"/>
      <c r="C219" s="22"/>
      <c r="D219" s="23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83"/>
      <c r="T219" s="23"/>
    </row>
    <row r="220" spans="2:20" s="18" customFormat="1" x14ac:dyDescent="0.2">
      <c r="B220" s="25"/>
      <c r="C220" s="22"/>
      <c r="D220" s="23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83"/>
      <c r="T220" s="23"/>
    </row>
    <row r="221" spans="2:20" s="18" customFormat="1" x14ac:dyDescent="0.2">
      <c r="B221" s="25"/>
      <c r="C221" s="22"/>
      <c r="D221" s="23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83"/>
      <c r="T221" s="23"/>
    </row>
    <row r="222" spans="2:20" s="18" customFormat="1" x14ac:dyDescent="0.2">
      <c r="B222" s="25"/>
      <c r="C222" s="22"/>
      <c r="D222" s="23"/>
      <c r="E222" s="23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83"/>
      <c r="T222" s="23"/>
    </row>
    <row r="223" spans="2:20" s="18" customFormat="1" x14ac:dyDescent="0.2">
      <c r="B223" s="25"/>
      <c r="C223" s="22"/>
      <c r="D223" s="23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83"/>
      <c r="T223" s="23"/>
    </row>
    <row r="224" spans="2:20" s="18" customFormat="1" x14ac:dyDescent="0.2">
      <c r="B224" s="25"/>
      <c r="C224" s="22"/>
      <c r="D224" s="23"/>
      <c r="E224" s="2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83"/>
      <c r="T224" s="23"/>
    </row>
    <row r="225" spans="2:20" s="18" customFormat="1" x14ac:dyDescent="0.2">
      <c r="B225" s="25"/>
      <c r="C225" s="22"/>
      <c r="D225" s="23"/>
      <c r="E225" s="23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83"/>
      <c r="T225" s="23"/>
    </row>
    <row r="226" spans="2:20" s="18" customFormat="1" x14ac:dyDescent="0.2">
      <c r="B226" s="25"/>
      <c r="C226" s="22"/>
      <c r="D226" s="23"/>
      <c r="E226" s="2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83"/>
      <c r="T226" s="23"/>
    </row>
    <row r="227" spans="2:20" s="18" customFormat="1" x14ac:dyDescent="0.2">
      <c r="B227" s="25"/>
      <c r="C227" s="22"/>
      <c r="D227" s="23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83"/>
      <c r="T227" s="23"/>
    </row>
    <row r="228" spans="2:20" s="18" customFormat="1" x14ac:dyDescent="0.2">
      <c r="B228" s="25"/>
      <c r="C228" s="22"/>
      <c r="D228" s="23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83"/>
      <c r="T228" s="23"/>
    </row>
    <row r="229" spans="2:20" s="18" customFormat="1" x14ac:dyDescent="0.2">
      <c r="B229" s="25"/>
      <c r="C229" s="22"/>
      <c r="D229" s="23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83"/>
      <c r="T229" s="23"/>
    </row>
    <row r="230" spans="2:20" s="18" customFormat="1" x14ac:dyDescent="0.2">
      <c r="B230" s="25"/>
      <c r="C230" s="22"/>
      <c r="D230" s="23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83"/>
      <c r="T230" s="23"/>
    </row>
    <row r="231" spans="2:20" s="18" customFormat="1" x14ac:dyDescent="0.2">
      <c r="B231" s="25"/>
      <c r="C231" s="22"/>
      <c r="D231" s="23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83"/>
      <c r="T231" s="23"/>
    </row>
    <row r="232" spans="2:20" s="18" customFormat="1" x14ac:dyDescent="0.2">
      <c r="B232" s="25"/>
      <c r="C232" s="22"/>
      <c r="D232" s="23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83"/>
      <c r="T232" s="23"/>
    </row>
    <row r="233" spans="2:20" s="18" customFormat="1" x14ac:dyDescent="0.2">
      <c r="B233" s="25"/>
      <c r="C233" s="22"/>
      <c r="D233" s="23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83"/>
      <c r="T233" s="23"/>
    </row>
    <row r="234" spans="2:20" s="18" customFormat="1" x14ac:dyDescent="0.2">
      <c r="B234" s="25"/>
      <c r="C234" s="22"/>
      <c r="D234" s="23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83"/>
      <c r="T234" s="23"/>
    </row>
    <row r="235" spans="2:20" s="18" customFormat="1" x14ac:dyDescent="0.2">
      <c r="B235" s="25"/>
      <c r="C235" s="22"/>
      <c r="D235" s="23"/>
      <c r="E235" s="23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83"/>
      <c r="T235" s="23"/>
    </row>
    <row r="236" spans="2:20" s="18" customFormat="1" x14ac:dyDescent="0.2">
      <c r="B236" s="25"/>
      <c r="C236" s="22"/>
      <c r="D236" s="23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83"/>
      <c r="T236" s="23"/>
    </row>
    <row r="237" spans="2:20" s="18" customFormat="1" x14ac:dyDescent="0.2">
      <c r="B237" s="25"/>
      <c r="C237" s="22"/>
      <c r="D237" s="23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83"/>
      <c r="T237" s="23"/>
    </row>
    <row r="238" spans="2:20" s="18" customFormat="1" x14ac:dyDescent="0.2">
      <c r="B238" s="25"/>
      <c r="C238" s="22"/>
      <c r="D238" s="23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83"/>
      <c r="T238" s="23"/>
    </row>
    <row r="239" spans="2:20" s="18" customFormat="1" x14ac:dyDescent="0.2">
      <c r="B239" s="25"/>
      <c r="C239" s="22"/>
      <c r="D239" s="23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83"/>
      <c r="T239" s="23"/>
    </row>
    <row r="240" spans="2:20" s="18" customFormat="1" x14ac:dyDescent="0.2">
      <c r="B240" s="25"/>
      <c r="C240" s="22"/>
      <c r="D240" s="23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83"/>
      <c r="T240" s="23"/>
    </row>
    <row r="241" spans="2:20" s="18" customFormat="1" x14ac:dyDescent="0.2">
      <c r="B241" s="25"/>
      <c r="C241" s="22"/>
      <c r="D241" s="23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83"/>
      <c r="T241" s="23"/>
    </row>
    <row r="242" spans="2:20" s="18" customFormat="1" x14ac:dyDescent="0.2">
      <c r="B242" s="25"/>
      <c r="C242" s="22"/>
      <c r="D242" s="23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83"/>
      <c r="T242" s="23"/>
    </row>
    <row r="243" spans="2:20" s="18" customFormat="1" x14ac:dyDescent="0.2">
      <c r="B243" s="25"/>
      <c r="C243" s="22"/>
      <c r="D243" s="23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83"/>
      <c r="T243" s="23"/>
    </row>
    <row r="244" spans="2:20" s="18" customFormat="1" x14ac:dyDescent="0.2">
      <c r="B244" s="25"/>
      <c r="C244" s="22"/>
      <c r="D244" s="23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83"/>
      <c r="T244" s="23"/>
    </row>
    <row r="245" spans="2:20" s="18" customFormat="1" x14ac:dyDescent="0.2">
      <c r="B245" s="25"/>
      <c r="C245" s="22"/>
      <c r="D245" s="23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83"/>
      <c r="T245" s="23"/>
    </row>
    <row r="246" spans="2:20" s="18" customFormat="1" x14ac:dyDescent="0.2">
      <c r="B246" s="25"/>
      <c r="C246" s="22"/>
      <c r="D246" s="23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83"/>
      <c r="T246" s="23"/>
    </row>
    <row r="247" spans="2:20" s="18" customFormat="1" x14ac:dyDescent="0.2">
      <c r="B247" s="25"/>
      <c r="C247" s="22"/>
      <c r="D247" s="23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83"/>
      <c r="T247" s="23"/>
    </row>
    <row r="248" spans="2:20" s="18" customFormat="1" x14ac:dyDescent="0.2">
      <c r="B248" s="25"/>
      <c r="C248" s="22"/>
      <c r="D248" s="23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83"/>
      <c r="T248" s="23"/>
    </row>
    <row r="249" spans="2:20" s="18" customFormat="1" x14ac:dyDescent="0.2">
      <c r="B249" s="25"/>
      <c r="C249" s="22"/>
      <c r="D249" s="23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83"/>
      <c r="T249" s="23"/>
    </row>
    <row r="250" spans="2:20" s="18" customFormat="1" x14ac:dyDescent="0.2">
      <c r="B250" s="25"/>
      <c r="C250" s="22"/>
      <c r="D250" s="23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83"/>
      <c r="T250" s="23"/>
    </row>
    <row r="251" spans="2:20" s="18" customFormat="1" x14ac:dyDescent="0.2">
      <c r="B251" s="25"/>
      <c r="C251" s="22"/>
      <c r="D251" s="23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83"/>
      <c r="T251" s="23"/>
    </row>
    <row r="252" spans="2:20" s="18" customFormat="1" x14ac:dyDescent="0.2">
      <c r="B252" s="25"/>
      <c r="C252" s="22"/>
      <c r="D252" s="23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83"/>
      <c r="T252" s="23"/>
    </row>
    <row r="253" spans="2:20" s="18" customFormat="1" x14ac:dyDescent="0.2">
      <c r="B253" s="25"/>
      <c r="C253" s="22"/>
      <c r="D253" s="23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83"/>
      <c r="T253" s="23"/>
    </row>
  </sheetData>
  <mergeCells count="50">
    <mergeCell ref="B106:S106"/>
    <mergeCell ref="B108:S108"/>
    <mergeCell ref="B111:S111"/>
    <mergeCell ref="B114:S114"/>
    <mergeCell ref="B4:S4"/>
    <mergeCell ref="B98:B103"/>
    <mergeCell ref="C98:C103"/>
    <mergeCell ref="D98:D103"/>
    <mergeCell ref="B105:S105"/>
    <mergeCell ref="B77:S77"/>
    <mergeCell ref="B78:S78"/>
    <mergeCell ref="B85:S85"/>
    <mergeCell ref="B86:S86"/>
    <mergeCell ref="B95:S95"/>
    <mergeCell ref="B96:S96"/>
    <mergeCell ref="B66:S66"/>
    <mergeCell ref="B67:S67"/>
    <mergeCell ref="B71:S71"/>
    <mergeCell ref="B72:S72"/>
    <mergeCell ref="B73:B75"/>
    <mergeCell ref="C73:C75"/>
    <mergeCell ref="D73:D75"/>
    <mergeCell ref="B64:S64"/>
    <mergeCell ref="B26:S26"/>
    <mergeCell ref="B27:S27"/>
    <mergeCell ref="B30:S30"/>
    <mergeCell ref="B31:S31"/>
    <mergeCell ref="B32:S32"/>
    <mergeCell ref="B36:S36"/>
    <mergeCell ref="B37:S37"/>
    <mergeCell ref="B39:S39"/>
    <mergeCell ref="A40:S40"/>
    <mergeCell ref="B41:S41"/>
    <mergeCell ref="B63:S63"/>
    <mergeCell ref="B12:S12"/>
    <mergeCell ref="B17:B18"/>
    <mergeCell ref="C17:C18"/>
    <mergeCell ref="D17:D18"/>
    <mergeCell ref="F17:F18"/>
    <mergeCell ref="S9:S10"/>
    <mergeCell ref="D8:R8"/>
    <mergeCell ref="B9:B10"/>
    <mergeCell ref="C9:C10"/>
    <mergeCell ref="D9:E9"/>
    <mergeCell ref="G9:R9"/>
    <mergeCell ref="B1:S1"/>
    <mergeCell ref="B2:S2"/>
    <mergeCell ref="B3:S3"/>
    <mergeCell ref="B5:S5"/>
    <mergeCell ref="B7:S7"/>
  </mergeCells>
  <conditionalFormatting sqref="S14:S107">
    <cfRule type="expression" dxfId="1" priority="1">
      <formula>S14&lt;$V$10</formula>
    </cfRule>
  </conditionalFormatting>
  <conditionalFormatting sqref="B14:F17 B19:F107 S14:S107">
    <cfRule type="containsBlanks" dxfId="0" priority="2">
      <formula>LEN(TRIM(B14))=0</formula>
    </cfRule>
  </conditionalFormatting>
  <printOptions horizontalCentered="1"/>
  <pageMargins left="0.11811023622047245" right="0.11811023622047245" top="0.35433070866141736" bottom="0.35433070866141736" header="0.11811023622047245" footer="0.11811023622047245"/>
  <pageSetup scale="51" fitToHeight="0" orientation="portrait" r:id="rId1"/>
  <headerFooter>
    <oddFooter>&amp;LDescripción de Proyectos MIVHED año 2023&amp;CMIVHED&amp;R&amp;P de &amp;N</oddFooter>
  </headerFooter>
  <rowBreaks count="1" manualBreakCount="1">
    <brk id="26" min="1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6" ma:contentTypeDescription="Crear nuevo documento." ma:contentTypeScope="" ma:versionID="37329ca218c2b90f122f3307eee89cdf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6be8ae3e7e2a9e6f0790d4878c63025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F6061-2D68-47E0-AB61-0ADEE7BE4B39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customXml/itemProps2.xml><?xml version="1.0" encoding="utf-8"?>
<ds:datastoreItem xmlns:ds="http://schemas.openxmlformats.org/officeDocument/2006/customXml" ds:itemID="{8DC3876C-E03D-4396-A658-5AD4215EC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F4F4D-04D1-46AB-8FA9-701526C879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Calend. Ejec.Proy.2023-MIVHED</vt:lpstr>
      <vt:lpstr>'Calend. Ejec.Proy.2023-MIVHED'!Área_de_impresión</vt:lpstr>
      <vt:lpstr>'Calend. Ejec.Proy.2023-MIVHED'!Títulos_a_imprimir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Berroa Castillo</dc:creator>
  <cp:keywords/>
  <dc:description/>
  <cp:lastModifiedBy>Microsoft Office User</cp:lastModifiedBy>
  <cp:revision/>
  <cp:lastPrinted>2023-02-10T15:08:36Z</cp:lastPrinted>
  <dcterms:created xsi:type="dcterms:W3CDTF">2022-03-28T18:09:55Z</dcterms:created>
  <dcterms:modified xsi:type="dcterms:W3CDTF">2023-02-10T18:05:52Z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