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DA5548BB-D5FF-4D9C-BA1F-F884B1CD9B1E}" xr6:coauthVersionLast="47" xr6:coauthVersionMax="47" xr10:uidLastSave="{00000000-0000-0000-0000-000000000000}"/>
  <bookViews>
    <workbookView xWindow="6735" yWindow="1755" windowWidth="25380" windowHeight="11295" xr2:uid="{F2A9D4E6-1934-48D7-8B88-D3FEBA5FA077}"/>
  </bookViews>
  <sheets>
    <sheet name="Ejecución Pres. Agosto 2023" sheetId="1" r:id="rId1"/>
    <sheet name="P1 Ejecucion  (2)" sheetId="2" state="hidden" r:id="rId2"/>
  </sheets>
  <externalReferences>
    <externalReference r:id="rId3"/>
  </externalReferences>
  <definedNames>
    <definedName name="_xlnm._FilterDatabase" localSheetId="1" hidden="1">'P1 Ejecucion  (2)'!$B$8:$O$84</definedName>
    <definedName name="_xlnm.Print_Area" localSheetId="0">'Ejecución Pres. Agosto 2023'!$B$1:$O$97</definedName>
    <definedName name="_xlnm.Print_Area" localSheetId="1">'P1 Ejecucion  (2)'!$B$1:$O$97</definedName>
    <definedName name="_xlnm.Print_Titles" localSheetId="0">'Ejecución Pres. Agosto 2023'!$1:$7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2" l="1"/>
  <c r="O33" i="2"/>
  <c r="O65" i="2"/>
  <c r="O66" i="2"/>
  <c r="O55" i="2"/>
  <c r="O60" i="2"/>
  <c r="O61" i="2"/>
  <c r="O47" i="2"/>
  <c r="O48" i="2"/>
  <c r="O49" i="2"/>
  <c r="O50" i="2"/>
  <c r="J46" i="2"/>
  <c r="J38" i="2"/>
  <c r="J36" i="2" s="1"/>
  <c r="O40" i="2"/>
  <c r="O41" i="2"/>
  <c r="O42" i="2"/>
  <c r="O43" i="2"/>
  <c r="O44" i="2"/>
  <c r="O30" i="2"/>
  <c r="O34" i="2"/>
  <c r="O13" i="2"/>
  <c r="O14" i="2"/>
  <c r="I26" i="2"/>
  <c r="H11" i="2"/>
  <c r="I82" i="2"/>
  <c r="O78" i="2"/>
  <c r="I76" i="2"/>
  <c r="O72" i="2"/>
  <c r="O69" i="2"/>
  <c r="I67" i="2"/>
  <c r="O54" i="2"/>
  <c r="I52" i="2"/>
  <c r="C70" i="2"/>
  <c r="E70" i="2"/>
  <c r="E62" i="2"/>
  <c r="F62" i="2"/>
  <c r="G62" i="2"/>
  <c r="H62" i="2"/>
  <c r="G52" i="2"/>
  <c r="G26" i="2"/>
  <c r="G16" i="2"/>
  <c r="H16" i="2"/>
  <c r="F16" i="2"/>
  <c r="F52" i="2"/>
  <c r="H52" i="2"/>
  <c r="F45" i="2"/>
  <c r="G45" i="2"/>
  <c r="H45" i="2"/>
  <c r="H26" i="2"/>
  <c r="F36" i="2"/>
  <c r="G36" i="2"/>
  <c r="H36" i="2"/>
  <c r="F26" i="2"/>
  <c r="O59" i="2"/>
  <c r="O39" i="2"/>
  <c r="O31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E26" i="2"/>
  <c r="D26" i="2"/>
  <c r="E16" i="2"/>
  <c r="D10" i="2"/>
  <c r="E10" i="2"/>
  <c r="O81" i="2"/>
  <c r="O75" i="2"/>
  <c r="C67" i="2"/>
  <c r="O73" i="2"/>
  <c r="O74" i="2"/>
  <c r="O11" i="1"/>
  <c r="O51" i="2"/>
  <c r="N82" i="2"/>
  <c r="M82" i="2"/>
  <c r="L82" i="2"/>
  <c r="K82" i="2"/>
  <c r="J82" i="2"/>
  <c r="N79" i="2"/>
  <c r="M79" i="2"/>
  <c r="L79" i="2"/>
  <c r="K79" i="2"/>
  <c r="J79" i="2"/>
  <c r="I79" i="2"/>
  <c r="N76" i="2"/>
  <c r="M76" i="2"/>
  <c r="L76" i="2"/>
  <c r="K76" i="2"/>
  <c r="J76" i="2"/>
  <c r="N70" i="2"/>
  <c r="M70" i="2"/>
  <c r="L70" i="2"/>
  <c r="K70" i="2"/>
  <c r="J70" i="2"/>
  <c r="I70" i="2"/>
  <c r="H70" i="2"/>
  <c r="F70" i="2"/>
  <c r="D70" i="2"/>
  <c r="N67" i="2"/>
  <c r="M67" i="2"/>
  <c r="L67" i="2"/>
  <c r="K67" i="2"/>
  <c r="J67" i="2"/>
  <c r="E67" i="2"/>
  <c r="N62" i="2"/>
  <c r="M62" i="2"/>
  <c r="L62" i="2"/>
  <c r="K62" i="2"/>
  <c r="N52" i="2"/>
  <c r="M52" i="2"/>
  <c r="L52" i="2"/>
  <c r="K52" i="2"/>
  <c r="D52" i="2"/>
  <c r="N45" i="2"/>
  <c r="M45" i="2"/>
  <c r="L45" i="2"/>
  <c r="K45" i="2"/>
  <c r="I45" i="2"/>
  <c r="N36" i="2"/>
  <c r="M36" i="2"/>
  <c r="L36" i="2"/>
  <c r="K36" i="2"/>
  <c r="I36" i="2"/>
  <c r="N26" i="2"/>
  <c r="M26" i="2"/>
  <c r="L26" i="2"/>
  <c r="K26" i="2"/>
  <c r="N16" i="2"/>
  <c r="M16" i="2"/>
  <c r="L16" i="2"/>
  <c r="K16" i="2"/>
  <c r="D16" i="2"/>
  <c r="N10" i="2"/>
  <c r="M10" i="2"/>
  <c r="L10" i="2"/>
  <c r="K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O15" i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J52" i="2" l="1"/>
  <c r="O38" i="2"/>
  <c r="J62" i="2"/>
  <c r="J45" i="2"/>
  <c r="J26" i="2"/>
  <c r="J16" i="2"/>
  <c r="J10" i="2"/>
  <c r="I62" i="2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K84" i="2"/>
  <c r="L84" i="2"/>
  <c r="M84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J84" i="2" l="1"/>
  <c r="I84" i="2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<sst xmlns="http://schemas.openxmlformats.org/spreadsheetml/2006/main" count="205" uniqueCount="175">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</sst>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3" fillId="0" borderId="7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vird-my.sharepoint.com/personal/juan_noyola_mived_gob_do/Documents/Datos%20adjuntos/EG004_00107008310_20230901140621_tDiPh.xlsx" TargetMode="External"/><Relationship Id="rId1" Type="http://schemas.openxmlformats.org/officeDocument/2006/relationships/externalLinkPath" Target="https://invird-my.sharepoint.com/personal/juan_noyola_mived_gob_do/Documents/Datos%20adjuntos/EG004_00107008310_20230901140621_tDi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806219837.57000005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102064094.78</v>
          </cell>
        </row>
        <row r="10">
          <cell r="B10" t="str">
            <v>2.1.2-SOBRESUELDOS</v>
          </cell>
          <cell r="C10">
            <v>123977948.94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</row>
        <row r="11">
          <cell r="B11" t="str">
            <v>2.1.5-CONTRIBUCIONES A LA SEGURIDAD SOCIAL</v>
          </cell>
          <cell r="C11">
            <v>120166384.26000001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</row>
        <row r="12">
          <cell r="B12" t="str">
            <v>2.2-CONTRATACIÓN DE SERVICIOS</v>
          </cell>
          <cell r="C12">
            <v>469119498.24000001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20985806.690000001</v>
          </cell>
          <cell r="J12">
            <v>110118503.47</v>
          </cell>
          <cell r="K12">
            <v>28329552.890000001</v>
          </cell>
        </row>
        <row r="13">
          <cell r="B13" t="str">
            <v>2.2.1-SERVICIOS BÁSICOS</v>
          </cell>
          <cell r="C13">
            <v>27698360.440000001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2395836.2000000002</v>
          </cell>
        </row>
        <row r="14">
          <cell r="B14" t="str">
            <v>2.2.2-PUBLICIDAD, IMPRESIÓN Y ENCUADERNACIÓN</v>
          </cell>
          <cell r="C14">
            <v>75709957.950000003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7807185.5099999998</v>
          </cell>
        </row>
        <row r="15">
          <cell r="B15" t="str">
            <v>2.2.3-VIÁTICOS</v>
          </cell>
          <cell r="C15">
            <v>18440909.5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1036667.5</v>
          </cell>
        </row>
        <row r="16">
          <cell r="B16" t="str">
            <v>2.2.4-TRANSPORTE Y ALMACENAJE</v>
          </cell>
          <cell r="C16">
            <v>9584905.5999999996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</row>
        <row r="17">
          <cell r="B17" t="str">
            <v>2.2.5-ALQUILERES Y RENTAS</v>
          </cell>
          <cell r="C17">
            <v>92837087.219999999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3578898.89</v>
          </cell>
        </row>
        <row r="18">
          <cell r="B18" t="str">
            <v>2.2.6-SEGUROS</v>
          </cell>
          <cell r="C18">
            <v>40685576.240000002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</row>
        <row r="19">
          <cell r="B19" t="str">
            <v>2.2.7-SERVICIOS DE CONSERVACIÓN, REPARACIONES MENORES E INSTALACIONES TEMPORALES</v>
          </cell>
          <cell r="C19">
            <v>12961490.279999999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2856269.97</v>
          </cell>
          <cell r="J19">
            <v>778008.05</v>
          </cell>
          <cell r="K19">
            <v>1167815.3899999999</v>
          </cell>
        </row>
        <row r="20">
          <cell r="B20" t="str">
            <v>2.2.8-OTROS SERVICIOS NO INCLUIDOS EN CONCEPTOS ANTERIORES</v>
          </cell>
          <cell r="C20">
            <v>170919787.19999999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60412138.219999999</v>
          </cell>
          <cell r="K20">
            <v>5308543.41</v>
          </cell>
        </row>
        <row r="21">
          <cell r="B21" t="str">
            <v>2.2.9-OTRAS CONTRATACIONES DE SERVICIOS</v>
          </cell>
          <cell r="C21">
            <v>20281423.809999999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</row>
        <row r="22">
          <cell r="B22" t="str">
            <v>2.3-MATERIALES Y SUMINISTROS</v>
          </cell>
          <cell r="C22">
            <v>195682441.13999999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43726029.649999999</v>
          </cell>
        </row>
        <row r="23">
          <cell r="B23" t="str">
            <v>2.3.1-ALIMENTOS Y PRODUCTOS AGROFORESTALES</v>
          </cell>
          <cell r="C23">
            <v>126807695.31999999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</row>
        <row r="24">
          <cell r="B24" t="str">
            <v>2.3.2-TEXTILES Y VESTUARIOS</v>
          </cell>
          <cell r="C24">
            <v>1807216.98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</row>
        <row r="25">
          <cell r="B25" t="str">
            <v>2.3.3-PAPEL, CARTÓN E IMPRESOS</v>
          </cell>
          <cell r="C25">
            <v>2482041.25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</row>
        <row r="26">
          <cell r="B26" t="str">
            <v>2.3.4-PRODUCTOS FARMACÉUTICOS</v>
          </cell>
          <cell r="C26">
            <v>42737.4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494</v>
          </cell>
        </row>
        <row r="27">
          <cell r="B27" t="str">
            <v>2.3.5-CUERO, CAUCHO Y PLÁSTICO</v>
          </cell>
          <cell r="C27">
            <v>1897503.26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</row>
        <row r="28">
          <cell r="B28" t="str">
            <v>2.3.6-PRODUCTOS DE MINERALES, METÁLICOS Y NO METÁLICOS</v>
          </cell>
          <cell r="C28">
            <v>40059984.509999998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</row>
        <row r="29">
          <cell r="B29" t="str">
            <v>2.3.7-COMBUSTIBLES, LUBRICANTES, PRODUCTOS QUÍMICOS Y CONEXOS</v>
          </cell>
          <cell r="C29">
            <v>11469393.74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1150186.8600000001</v>
          </cell>
        </row>
        <row r="30">
          <cell r="B30" t="str">
            <v>2.3.9-PRODUCTOS Y ÚTILES VARIOS</v>
          </cell>
          <cell r="C30">
            <v>11115868.68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367140.78</v>
          </cell>
        </row>
        <row r="31">
          <cell r="B31" t="str">
            <v>2.4-TRANSFERENCIAS CORRIENTES</v>
          </cell>
          <cell r="C31">
            <v>5000000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</row>
        <row r="32">
          <cell r="B32" t="str">
            <v>2.4.1-TRANSFERENCIAS CORRIENTES AL SECTOR PRIVADO</v>
          </cell>
          <cell r="C32">
            <v>5000000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2.5-TRANSFERENCIAS DE CAPITAL</v>
          </cell>
          <cell r="C35">
            <v>3090842281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2.5.4-TRANSFERENCIAS DE CAPITAL  A EMPRESAS PÚBLICAS NO FINANCIERAS</v>
          </cell>
          <cell r="C37">
            <v>3090842281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</row>
        <row r="38">
          <cell r="B38" t="str">
            <v>2.6-BIENES MUEBLES, INMUEBLES E INTANGIBLES</v>
          </cell>
          <cell r="C38">
            <v>1197984186.71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</row>
        <row r="39">
          <cell r="B39" t="str">
            <v>2.6.1-MOBILIARIO Y EQUIPO</v>
          </cell>
          <cell r="C39">
            <v>68259776.129999995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</row>
        <row r="40">
          <cell r="B40" t="str">
            <v>2.6.2-MOBILIARIO Y EQUIPO DE AUDIO, AUDIOVISUAL, RECREATIVO Y EDUCACIONAL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2.6.3-EQUIPO E INSTRUMENTAL, CIENTÍFICO Y LABORATORIO</v>
          </cell>
          <cell r="C41">
            <v>900277414.22000003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</row>
        <row r="43">
          <cell r="B43" t="str">
            <v>2.6.5-MAQUINARIA, OTROS EQUIPOS Y HERRAMIENTAS</v>
          </cell>
          <cell r="C43">
            <v>119312437.55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</row>
        <row r="47">
          <cell r="B47" t="str">
            <v>2.7-OBRAS</v>
          </cell>
          <cell r="C47">
            <v>4396431455.9499998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651463621.69000006</v>
          </cell>
          <cell r="J47">
            <v>444170511.56999999</v>
          </cell>
          <cell r="K47">
            <v>345645406.79000002</v>
          </cell>
        </row>
        <row r="48">
          <cell r="B48" t="str">
            <v>2.7.1-OBRAS EN EDIFICACIONES</v>
          </cell>
          <cell r="C48">
            <v>4334854310.1099997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651042053.69000006</v>
          </cell>
          <cell r="J48">
            <v>434513660.25</v>
          </cell>
          <cell r="K48">
            <v>318658507.26999998</v>
          </cell>
        </row>
        <row r="49">
          <cell r="B49" t="str">
            <v>2.7.2-INFRAESTRUCTURA</v>
          </cell>
          <cell r="C49">
            <v>61577145.840000004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83" zoomScale="85" zoomScaleNormal="25" zoomScaleSheetLayoutView="85" workbookViewId="0">
      <selection activeCell="B100" sqref="B100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122417051.3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1050364170.77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102064094.78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806219837.57000005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123977948.94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120166384.26000001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110118503.47</v>
      </c>
      <c r="J16" s="7">
        <f>+SUM(J17:J25)</f>
        <v>28329552.890000001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469119498.24000001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4972430.51</v>
      </c>
      <c r="J17" s="9">
        <v>2395836.2000000002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27698360.440000001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7807185.5099999998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75709957.950000003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1036667.5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18440909.5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9584905.6000000015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6566926.54</v>
      </c>
      <c r="J21" s="9">
        <v>3578898.89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92837087.219999999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40685576.240000002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2856269.97</v>
      </c>
      <c r="I23" s="9">
        <v>778008.05</v>
      </c>
      <c r="J23" s="9">
        <v>1167815.3899999999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12961490.280000001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60412138.219999999</v>
      </c>
      <c r="J24" s="9">
        <v>5308543.41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170919787.19999999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20281423.810000002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43726029.649999999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195850591.14000002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126807695.31999999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1807216.98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2482041.25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494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42737.4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1897503.26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40059984.509999998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1150186.8600000001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11469393.74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1040788.01</v>
      </c>
      <c r="G35" s="9">
        <v>848984.13</v>
      </c>
      <c r="H35" s="9">
        <v>1054767.79</v>
      </c>
      <c r="I35" s="9">
        <v>690507.7</v>
      </c>
      <c r="J35" s="9">
        <v>367140.78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11284018.679999998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5000000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5000000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3090842281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">
      <c r="B49" s="8" t="s">
        <v>54</v>
      </c>
      <c r="C49" s="9">
        <v>0</v>
      </c>
      <c r="D49" s="9">
        <v>1017000000</v>
      </c>
      <c r="E49" s="9">
        <v>400000000</v>
      </c>
      <c r="F49" s="10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/>
      <c r="L49" s="9"/>
      <c r="M49" s="9">
        <v>0</v>
      </c>
      <c r="N49" s="9"/>
      <c r="O49" s="9">
        <f t="shared" si="1"/>
        <v>3090842281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1197984186.71</v>
      </c>
    </row>
    <row r="53" spans="2:15" x14ac:dyDescent="0.2">
      <c r="B53" s="8" t="s">
        <v>58</v>
      </c>
      <c r="C53" s="9">
        <v>0</v>
      </c>
      <c r="D53" s="9">
        <v>0</v>
      </c>
      <c r="E53" s="9">
        <v>1870722.5</v>
      </c>
      <c r="F53" s="10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68259776.13000001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">
      <c r="B55" s="8" t="s">
        <v>60</v>
      </c>
      <c r="C55" s="9">
        <v>0</v>
      </c>
      <c r="D55" s="9">
        <v>109103259.75</v>
      </c>
      <c r="E55" s="9">
        <v>36401675.219999999</v>
      </c>
      <c r="F55" s="10">
        <v>197290593.22</v>
      </c>
      <c r="G55" s="9">
        <v>234522577.5</v>
      </c>
      <c r="H55" s="9">
        <v>81101356.909999996</v>
      </c>
      <c r="I55" s="9">
        <v>61186128.729999997</v>
      </c>
      <c r="J55" s="12">
        <v>180671822.88999999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900277414.22000003</v>
      </c>
    </row>
    <row r="56" spans="2:15" x14ac:dyDescent="0.2">
      <c r="B56" s="8" t="s">
        <v>61</v>
      </c>
      <c r="C56" s="9">
        <v>33361875.649999999</v>
      </c>
      <c r="D56" s="9">
        <v>0</v>
      </c>
      <c r="E56" s="9">
        <v>0</v>
      </c>
      <c r="F56" s="10">
        <v>57038605</v>
      </c>
      <c r="G56" s="9">
        <v>0</v>
      </c>
      <c r="H56" s="9">
        <v>0</v>
      </c>
      <c r="I56" s="9">
        <v>0</v>
      </c>
      <c r="J56" s="12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10">
        <v>20424617.210000001</v>
      </c>
      <c r="G57" s="9">
        <v>21488190.140000001</v>
      </c>
      <c r="H57" s="9">
        <v>772900</v>
      </c>
      <c r="I57" s="9">
        <v>8276123.25</v>
      </c>
      <c r="J57" s="12">
        <v>15371833.640000001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119312437.55000001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651463621.69000006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4396431455.9500008</v>
      </c>
    </row>
    <row r="63" spans="2:15" x14ac:dyDescent="0.2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10">
        <v>681543466.24000001</v>
      </c>
      <c r="G63" s="9">
        <v>370753124.95999998</v>
      </c>
      <c r="H63" s="9">
        <v>651042053.69000006</v>
      </c>
      <c r="I63" s="9">
        <v>434513660.25</v>
      </c>
      <c r="J63" s="9">
        <v>318658507.26999998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4334854310.1100006</v>
      </c>
    </row>
    <row r="64" spans="2:15" x14ac:dyDescent="0.2">
      <c r="B64" s="8" t="s">
        <v>69</v>
      </c>
      <c r="C64" s="9">
        <v>0</v>
      </c>
      <c r="D64" s="9">
        <v>0</v>
      </c>
      <c r="E64" s="9">
        <v>0</v>
      </c>
      <c r="F64" s="10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61577145.840000004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2381080818.3600001</v>
      </c>
      <c r="G84" s="15">
        <f t="shared" si="14"/>
        <v>1067301581.45</v>
      </c>
      <c r="H84" s="15">
        <f t="shared" si="14"/>
        <v>997937318.81000006</v>
      </c>
      <c r="I84" s="15">
        <f t="shared" si="14"/>
        <v>1133194355.8399999</v>
      </c>
      <c r="J84" s="15">
        <f t="shared" si="14"/>
        <v>752526826.6099999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10405592183.809999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ht="15.75" thickBot="1" x14ac:dyDescent="0.3">
      <c r="B89" s="35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B3:Q95"/>
  <sheetViews>
    <sheetView showGridLines="0" view="pageBreakPreview" zoomScale="85" zoomScaleNormal="25" zoomScaleSheetLayoutView="85" workbookViewId="0"/>
  </sheetViews>
  <sheetFormatPr defaultColWidth="11.42578125" defaultRowHeight="15" x14ac:dyDescent="0.25"/>
  <cols>
    <col min="1" max="1" width="11.85546875" style="1" bestFit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9" t="s">
        <v>108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.75" x14ac:dyDescent="0.25">
      <c r="B4" s="31">
        <v>2023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.75" customHeight="1" x14ac:dyDescent="0.2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 customHeight="1" x14ac:dyDescent="0.25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122417051.3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1050364170.77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f>VLOOKUP(B11,[1]RefCCPCuenta!$B$9:$K$11,8,FALSE)</f>
        <v>100110039.38</v>
      </c>
      <c r="I11" s="9">
        <v>100256695.09</v>
      </c>
      <c r="J11" s="9">
        <v>102064094.78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806219837.57000005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123977948.94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120166384.26000001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110118503.47</v>
      </c>
      <c r="J16" s="7">
        <f>+SUM(J17:J25)</f>
        <v>28329552.890000001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469119498.24000001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v>2530698.71</v>
      </c>
      <c r="I17" s="9">
        <v>4972430.51</v>
      </c>
      <c r="J17" s="9">
        <v>2395836.2000000002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27698360.440000001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v>1938740</v>
      </c>
      <c r="I18" s="9">
        <v>30144752</v>
      </c>
      <c r="J18" s="9">
        <v>7807185.5099999998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75709957.950000003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v>2354950</v>
      </c>
      <c r="I19" s="9">
        <v>3147880</v>
      </c>
      <c r="J19" s="9">
        <v>1036667.5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18440909.5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9584905.6000000015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v>3906633.3</v>
      </c>
      <c r="I21" s="9">
        <v>6566926.54</v>
      </c>
      <c r="J21" s="9">
        <v>3578898.89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92837087.219999999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40685576.240000002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v>2856269.97</v>
      </c>
      <c r="I23" s="9">
        <v>778008.05</v>
      </c>
      <c r="J23" s="9">
        <v>1167815.3899999999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12961490.280000001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v>1964862.37</v>
      </c>
      <c r="I24" s="9">
        <v>60412138.219999999</v>
      </c>
      <c r="J24" s="9">
        <v>5308543.41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170919787.19999999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20281423.810000002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43726029.649999999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195850591.14000002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126807695.31999999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1807216.98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2482041.25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494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42737.4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1897503.26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40059984.509999998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v>855171.27</v>
      </c>
      <c r="I33" s="9">
        <v>1180545.8999999999</v>
      </c>
      <c r="J33" s="9">
        <v>1150186.8600000001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11469393.74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v>1054767.79</v>
      </c>
      <c r="I35" s="9">
        <v>690507.7</v>
      </c>
      <c r="J35" s="9">
        <v>367140.78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11284018.679999998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5000000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5000000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>VLOOKUP(B38,[1]RefCCPCuenta!$B$9:$K$49,10,FALSE)</f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3090842281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f>VLOOKUP(B46,[1]RefCCPCuenta!$B$9:$K$49,10,FALSE)</f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/>
      <c r="L49" s="9"/>
      <c r="M49" s="9">
        <v>0</v>
      </c>
      <c r="N49" s="9"/>
      <c r="O49" s="9">
        <f t="shared" si="1"/>
        <v>3090842281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1197984186.71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68259776.13000001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v>81101356.909999996</v>
      </c>
      <c r="I55" s="9">
        <v>61186128.729999997</v>
      </c>
      <c r="J55" s="9">
        <v>180671822.88999999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900277414.22000003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v>0</v>
      </c>
      <c r="I56" s="9">
        <v>0</v>
      </c>
      <c r="J56" s="9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v>772900</v>
      </c>
      <c r="I57" s="9">
        <v>8276123.25</v>
      </c>
      <c r="J57" s="9">
        <v>15371833.640000001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119312437.55000001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9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14052826.760000002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651463621.69000006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4396431455.9500008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v>651042053.69000006</v>
      </c>
      <c r="I63" s="9">
        <v>434513660.25</v>
      </c>
      <c r="J63" s="9">
        <v>318658507.26999998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4334854310.1100006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61577145.840000004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997937318.81000006</v>
      </c>
      <c r="I84" s="15">
        <f t="shared" si="21"/>
        <v>1133194355.8399999</v>
      </c>
      <c r="J84" s="15">
        <f t="shared" si="21"/>
        <v>752526826.6099999</v>
      </c>
      <c r="K84" s="15">
        <f t="shared" si="21"/>
        <v>0</v>
      </c>
      <c r="L84" s="15">
        <f t="shared" si="21"/>
        <v>0</v>
      </c>
      <c r="M84" s="15">
        <f t="shared" si="21"/>
        <v>0</v>
      </c>
      <c r="N84" s="15">
        <f t="shared" si="21"/>
        <v>0</v>
      </c>
      <c r="O84" s="15">
        <f>+O82+O79+O76+O70+O67+O62+O52+O45+O36+O26+O16+O10</f>
        <v>10405592183.809999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6" ma:contentTypeDescription="Crear nuevo documento." ma:contentTypeScope="" ma:versionID="fad08e56cc7f6699daba1536f0451789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528549c11a3f8e90ca4e157198b8a40a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DF9DC0-9E8F-4F49-82A4-8CAD234F9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Ejecución Pres. Agosto 2023</vt:lpstr>
      <vt:lpstr>P1 Ejecucion  (2)</vt:lpstr>
      <vt:lpstr>'Ejecución Pres. Agosto 2023'!Print_Area</vt:lpstr>
      <vt:lpstr>'P1 Ejecucion  (2)'!Print_Area</vt:lpstr>
      <vt:lpstr>'Ejecución Pres. Agosto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2023-09-04T14:59:49Z</cp:lastPrinted>
  <dcterms:created xsi:type="dcterms:W3CDTF">2023-02-01T15:57:51Z</dcterms:created>
  <dcterms:modified xsi:type="dcterms:W3CDTF">2023-09-06T16:48:45Z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