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onuery.cruz\Downloads\SEPTIEMBRE\SEPTIEMBRE\"/>
    </mc:Choice>
  </mc:AlternateContent>
  <xr:revisionPtr revIDLastSave="0" documentId="13_ncr:1_{9B29BCD9-AA16-46F8-8CC0-9FAC95D92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 Septiembre 2024" sheetId="2" r:id="rId1"/>
  </sheets>
  <definedNames>
    <definedName name="_xlnm.Print_Area" localSheetId="0">'Balance General Septiembre 2024'!$B$2:$D$55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43" i="2"/>
  <c r="C37" i="2"/>
  <c r="C32" i="2"/>
  <c r="C31" i="2"/>
  <c r="C33" i="2" s="1"/>
  <c r="C39" i="2" s="1"/>
  <c r="C28" i="2"/>
  <c r="C26" i="2"/>
  <c r="C20" i="2"/>
  <c r="C16" i="2"/>
  <c r="C47" i="2" l="1"/>
</calcChain>
</file>

<file path=xl/sharedStrings.xml><?xml version="1.0" encoding="utf-8"?>
<sst xmlns="http://schemas.openxmlformats.org/spreadsheetml/2006/main" count="36" uniqueCount="35">
  <si>
    <t>Estado de Situación Financiera</t>
  </si>
  <si>
    <t>Al 30 de septiembre 2024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</si>
  <si>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</si>
  <si>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</si>
  <si>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</si>
  <si>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</si>
  <si>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</si>
  <si>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</si>
  <si>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</si>
  <si>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</si>
  <si>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</si>
  <si>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</si>
  <si>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</si>
  <si>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</si>
  <si>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</si>
  <si>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</si>
  <si>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</si>
  <si>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</si>
  <si>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</si>
  <si>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</si>
  <si>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</si>
  <si>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</si>
  <si>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</si>
  <si>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</si>
  <si>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</si>
  <si>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 xml:space="preserve">Activos Netos/Patrimonio 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</si>
  <si>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</si>
  <si>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</si>
  <si>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</si>
  <si>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</si>
  <si>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</si>
  <si>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</si>
  <si>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</si>
  <si>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</si>
  <si>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Vice Ministerio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</si>
</sst>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Border="1" applyAlignment="1">
      <alignment horizontal="right" vertical="center" wrapText="1"/>
    </xf>
    <xf numFmtId="164" fontId="3" fillId="0" borderId="0" xfId="0" applyNumberFormat="1" applyFont="1"/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6" fontId="2" fillId="0" borderId="2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7" fillId="0" borderId="0" xfId="0" applyFont="1"/>
    <xf numFmtId="166" fontId="6" fillId="0" borderId="2" xfId="1" applyNumberFormat="1" applyFont="1" applyBorder="1" applyAlignment="1">
      <alignment horizontal="right" vertical="center" wrapText="1"/>
    </xf>
    <xf numFmtId="166" fontId="3" fillId="0" borderId="0" xfId="1" applyNumberFormat="1" applyFont="1" applyBorder="1" applyAlignment="1">
      <alignment horizontal="right"/>
    </xf>
    <xf numFmtId="165" fontId="3" fillId="0" borderId="0" xfId="1" applyFont="1" applyBorder="1" applyAlignment="1">
      <alignment horizontal="right"/>
    </xf>
    <xf numFmtId="0" fontId="3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9D3AF622-6220-4C22-BEF7-FABDFEFE3C0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3A5F72-B002-4E46-B97C-DB19693D12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4349F-AAC1-4198-BF2D-B3FB7741A602}">
  <sheetPr>
    <pageSetUpPr fitToPage="1"/>
  </sheetPr>
  <dimension ref="B2:G55"/>
  <sheetViews>
    <sheetView showGridLines="0" tabSelected="1" zoomScale="136" zoomScaleNormal="136" workbookViewId="0">
      <selection activeCell="G16" sqref="G16"/>
    </sheetView>
  </sheetViews>
  <sheetFormatPr baseColWidth="10" defaultColWidth="11.42578125" defaultRowHeight="12.75" x14ac:dyDescent="0.2"/>
  <cols>
    <col min="1" max="1" width="4.140625" style="2" customWidth="1"/>
    <col min="2" max="2" width="58.140625" style="2" customWidth="1"/>
    <col min="3" max="3" width="18" style="25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7" t="s">
        <v>0</v>
      </c>
      <c r="C9" s="27"/>
      <c r="D9" s="1"/>
    </row>
    <row r="10" spans="2:5" x14ac:dyDescent="0.2">
      <c r="B10" s="27" t="s">
        <v>1</v>
      </c>
      <c r="C10" s="27"/>
      <c r="D10" s="1"/>
    </row>
    <row r="11" spans="2:5" x14ac:dyDescent="0.2">
      <c r="B11" s="27" t="s">
        <v>2</v>
      </c>
      <c r="C11" s="27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1516191005.9400001</v>
      </c>
      <c r="D15" s="8"/>
      <c r="E15" s="9"/>
    </row>
    <row r="16" spans="2:5" x14ac:dyDescent="0.2">
      <c r="B16" s="7" t="s">
        <v>6</v>
      </c>
      <c r="C16" s="8">
        <f>176787633.16+21371871257.32</f>
        <v>21548658890.48</v>
      </c>
      <c r="D16" s="8"/>
      <c r="E16" s="9"/>
    </row>
    <row r="17" spans="2:7" x14ac:dyDescent="0.2">
      <c r="B17" s="7" t="s">
        <v>7</v>
      </c>
      <c r="C17" s="8">
        <v>3177278.68</v>
      </c>
      <c r="D17" s="8"/>
    </row>
    <row r="18" spans="2:7" x14ac:dyDescent="0.2">
      <c r="B18" s="7" t="s">
        <v>8</v>
      </c>
      <c r="C18" s="8">
        <v>49846213.579999998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23117873488.68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31712995648.830002</v>
      </c>
      <c r="D23" s="13"/>
      <c r="E23" s="9"/>
    </row>
    <row r="24" spans="2:7" x14ac:dyDescent="0.2">
      <c r="B24" s="7" t="s">
        <v>13</v>
      </c>
      <c r="C24" s="8">
        <v>245321751.88099962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31959654104.301003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55077527592.981003</v>
      </c>
      <c r="D28" s="11"/>
      <c r="E28" s="9"/>
      <c r="G28" s="9"/>
    </row>
    <row r="29" spans="2:7" ht="13.5" thickTop="1" x14ac:dyDescent="0.2">
      <c r="B29" s="28" t="s">
        <v>17</v>
      </c>
      <c r="C29" s="6"/>
      <c r="D29" s="6"/>
      <c r="E29" s="9"/>
    </row>
    <row r="30" spans="2:7" x14ac:dyDescent="0.2">
      <c r="B30" s="28"/>
      <c r="C30" s="8"/>
      <c r="D30" s="8"/>
    </row>
    <row r="31" spans="2:7" x14ac:dyDescent="0.2">
      <c r="B31" s="7" t="s">
        <v>18</v>
      </c>
      <c r="C31" s="8">
        <f>54450645.47+5000000+1493153994.63+1578898.85+18148538.16+1613452436.54+36604.32+26000573.06</f>
        <v>3211821691.0300002</v>
      </c>
      <c r="D31" s="8"/>
    </row>
    <row r="32" spans="2:7" x14ac:dyDescent="0.2">
      <c r="B32" s="7" t="s">
        <v>19</v>
      </c>
      <c r="C32" s="8">
        <f>258009.53+3797.13+11601135.2</f>
        <v>11862941.859999999</v>
      </c>
      <c r="D32" s="8"/>
    </row>
    <row r="33" spans="2:5" x14ac:dyDescent="0.2">
      <c r="B33" s="5" t="s">
        <v>20</v>
      </c>
      <c r="C33" s="10">
        <f>SUM(C31:C32)</f>
        <v>3223684632.8900003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3224282494.0300002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f>30811957286.35+923819.86</f>
        <v>30812881106.209999</v>
      </c>
      <c r="D43" s="8"/>
      <c r="E43" s="13"/>
    </row>
    <row r="44" spans="2:5" x14ac:dyDescent="0.2">
      <c r="B44" s="7" t="s">
        <v>28</v>
      </c>
      <c r="C44" s="13">
        <v>6903287179.5</v>
      </c>
      <c r="D44" s="8"/>
      <c r="E44" s="9"/>
    </row>
    <row r="45" spans="2:5" s="20" customFormat="1" x14ac:dyDescent="0.2">
      <c r="B45" s="5" t="s">
        <v>29</v>
      </c>
      <c r="C45" s="17">
        <f>SUM(C42:C44)</f>
        <v>42726101655.709999</v>
      </c>
      <c r="D45" s="18"/>
      <c r="E45" s="19"/>
    </row>
    <row r="46" spans="2:5" x14ac:dyDescent="0.2">
      <c r="B46" s="7" t="s">
        <v>30</v>
      </c>
      <c r="C46" s="8">
        <v>9127143443.2399998</v>
      </c>
      <c r="D46" s="8"/>
      <c r="E46" s="9"/>
    </row>
    <row r="47" spans="2:5" ht="13.5" thickBot="1" x14ac:dyDescent="0.25">
      <c r="B47" s="5" t="s">
        <v>31</v>
      </c>
      <c r="C47" s="21">
        <f>+C45+C39+C46</f>
        <v>55077527592.979996</v>
      </c>
      <c r="D47" s="18"/>
    </row>
    <row r="48" spans="2:5" ht="13.5" thickTop="1" x14ac:dyDescent="0.2">
      <c r="C48" s="22"/>
    </row>
    <row r="49" spans="2:5" x14ac:dyDescent="0.2">
      <c r="C49" s="23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4" t="s">
        <v>32</v>
      </c>
      <c r="C52" s="29" t="s">
        <v>32</v>
      </c>
      <c r="D52" s="29"/>
    </row>
    <row r="53" spans="2:5" x14ac:dyDescent="0.2">
      <c r="B53" s="24" t="s">
        <v>33</v>
      </c>
      <c r="C53" s="26" t="s">
        <v>34</v>
      </c>
      <c r="D53" s="26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Septiembre 2024</vt:lpstr>
      <vt:lpstr>'Balance General Septiembre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Yajaira Villar de Ventura</dc:creator>
  <cp:keywords/>
  <dc:description/>
  <cp:lastModifiedBy>Yonuery De La Cruz Espinosa</cp:lastModifiedBy>
  <cp:revision/>
  <dcterms:created xsi:type="dcterms:W3CDTF">2015-06-05T18:17:20Z</dcterms:created>
  <dcterms:modified xsi:type="dcterms:W3CDTF">2024-10-09T14:00:03Z</dcterms:modified>
  <cp:category/>
  <cp:contentStatus/>
</cp:coreProperties>
</file>