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INGRESOS Y EGRESOS ENERO 2022" sheetId="1" r:id="rId1"/>
  </sheets>
  <definedNames>
    <definedName name="_xlnm.Print_Area" localSheetId="0">'INGRESOS Y EGRESOS ENERO 2022'!$A$1:$Q$258</definedName>
    <definedName name="_xlnm.Print_Titles" localSheetId="0">'INGRESOS Y EGRESOS ENERO 2022'!$1:$7</definedName>
  </definedNames>
  <calcPr fullCalcOnLoad="1"/>
</workbook>
</file>

<file path=xl/sharedStrings.xml><?xml version="1.0" encoding="utf-8"?>
<sst xmlns="http://schemas.openxmlformats.org/spreadsheetml/2006/main" count="686" uniqueCount="149">
  <si>
    <t>Ministerio de la Vivienda y Edificaciones</t>
  </si>
  <si>
    <t>(M I V E D)</t>
  </si>
  <si>
    <t>Fecha</t>
  </si>
  <si>
    <t>Doc. No.</t>
  </si>
  <si>
    <t>Concepto</t>
  </si>
  <si>
    <t>Débito</t>
  </si>
  <si>
    <t>Crédito</t>
  </si>
  <si>
    <t>Balance</t>
  </si>
  <si>
    <t>03/01/2022</t>
  </si>
  <si>
    <t>DG-4022</t>
  </si>
  <si>
    <t>PARA REGISTRAR LOS INGRESOS CORRESPONDIENTES AL DIA 03/01/2022; SEGUN RELACION ANEXA</t>
  </si>
  <si>
    <t>04/01/2022</t>
  </si>
  <si>
    <t>DG-4023</t>
  </si>
  <si>
    <t>PARA REGISTRAR LOS INGRESOS CORRESPONDIENTES AL DIA 04/01/2022; SEGUN RELACION ANEXA</t>
  </si>
  <si>
    <t>ED-7673</t>
  </si>
  <si>
    <t>05/01/2022</t>
  </si>
  <si>
    <t>DG-4024</t>
  </si>
  <si>
    <t>PARA REGISTRAR LOS INGRESOS CORRESPONDIENTES AL DIA 05/01/2022; SEGUN RELACION ANEXA</t>
  </si>
  <si>
    <t>06/01/2022</t>
  </si>
  <si>
    <t>DG-4025</t>
  </si>
  <si>
    <t>PARA REGISTRAR LOS INGRESOS CORRESPONDIENTES AL DIA 06/01/2022; SEGUN RELACION ANEXA</t>
  </si>
  <si>
    <t>ED-7674</t>
  </si>
  <si>
    <t>07/01/2022</t>
  </si>
  <si>
    <t>DG-4026</t>
  </si>
  <si>
    <t>PARA REGISTRAR LOS INGRESOS CORRESPONDIENTES AL DIA 07/01/2022; SEGUN RELACION ANEXA</t>
  </si>
  <si>
    <t>ED-7675</t>
  </si>
  <si>
    <t>11/01/2022</t>
  </si>
  <si>
    <t>DG-4027</t>
  </si>
  <si>
    <t>PARA REGISTRAR LOS INGRESOS CORRESPONDIENTES AL DIA 11/01/2022; SEGUN RELACION ANEXA</t>
  </si>
  <si>
    <t>12/01/2022</t>
  </si>
  <si>
    <t>DG-4028</t>
  </si>
  <si>
    <t>PARA REGISTRAR LOS INGRESOS CORRESPONDIENTES AL DIA 12/01/2022; SEGUN RELACION ANEXA</t>
  </si>
  <si>
    <t>13/01/2022</t>
  </si>
  <si>
    <t>DG-4029</t>
  </si>
  <si>
    <t>PARA REGISTRAR LOS INGRESOS CORRESPONDIENTES AL DIA 13/01/2022; SEGUN RELACION ANEXA</t>
  </si>
  <si>
    <t>14/01/2022</t>
  </si>
  <si>
    <t>DG-4030</t>
  </si>
  <si>
    <t>PARA REGISTRAR LOS INGRESOS CORRESPONDIENTES AL DIA 14/01/2022; SEGUN RELACION ANEXA</t>
  </si>
  <si>
    <t>17/01/2022</t>
  </si>
  <si>
    <t>DG-4031</t>
  </si>
  <si>
    <t>PARA REGISTRAR LOS INGRESOS CORRESPONDIENTES AL DIA 17/01/2022; SEGUN RELACION ANEXA</t>
  </si>
  <si>
    <t>PARA REGISTRAR LOS INGRESOS CORRESPONDIENTES AL DIA 17/01/2022;</t>
  </si>
  <si>
    <t>18/01/2022</t>
  </si>
  <si>
    <t>DG-4032</t>
  </si>
  <si>
    <t>PARA REGISTRAR LOS INGRESOS CORRESPONDIENTES AL DIA 18/01/2022; SEGUN RELACION ANEXA</t>
  </si>
  <si>
    <t>ED-7689</t>
  </si>
  <si>
    <t>19/01/2022</t>
  </si>
  <si>
    <t>DG-4033</t>
  </si>
  <si>
    <t>PARA REGISTRAR LOS INGRESOS CORRESPONDIENTES AL DIA 19/01/2022; SEGUN RELACION ANEXA</t>
  </si>
  <si>
    <t>20/01/2022</t>
  </si>
  <si>
    <t>DG-4035</t>
  </si>
  <si>
    <t>PARA REGISTRAR LOS INGRESOS CORRESPONDIENTES AL DIA 20/01/2022; SEGUN RELACION ANEXA</t>
  </si>
  <si>
    <t>25/01/2022</t>
  </si>
  <si>
    <t>DG-4036</t>
  </si>
  <si>
    <t>PARA REGISTRAR LOS INGRESOS CORRESPONDIENTES AL DIA 25/01/2022; SEGUN RELACION ANEXA</t>
  </si>
  <si>
    <t>26/01/2022</t>
  </si>
  <si>
    <t>DG-4037</t>
  </si>
  <si>
    <t>PARA REGISTRAR LOS INGRESOS CORRESPONDIENTES AL DIA 26/01/2022; SEGUN RELACION ANEXA</t>
  </si>
  <si>
    <t>ED-7690</t>
  </si>
  <si>
    <t>27/01/2022</t>
  </si>
  <si>
    <t>DG-4038</t>
  </si>
  <si>
    <t>PARA REGISTRAR LOS INGRESOS CORRESPONDIENTES AL DIA 27/01/2022; SEGUN RELACION ANEXA</t>
  </si>
  <si>
    <t>28/01/2022</t>
  </si>
  <si>
    <t>DG-4039</t>
  </si>
  <si>
    <t>PARA REGISTRAR LOS INGRESOS CORRESPONDIENTES AL DIA 28/01/2022; SEGUN RELACION ANEXA</t>
  </si>
  <si>
    <t>ED-7691</t>
  </si>
  <si>
    <t>31/01/2022</t>
  </si>
  <si>
    <t>CR-705</t>
  </si>
  <si>
    <t>DG-4040</t>
  </si>
  <si>
    <t>PARA REGISTRAR LOS INGRESOS CORRESPONDIENTES AL DIA 31/01/2022; SEGUN RELACION ANEXA</t>
  </si>
  <si>
    <t>ED-7692</t>
  </si>
  <si>
    <t>ED-7693</t>
  </si>
  <si>
    <t>ED-7694</t>
  </si>
  <si>
    <t>Totales:</t>
  </si>
  <si>
    <t>Libro Bancario</t>
  </si>
  <si>
    <t>Del 01 al 31 de Enero del 2022</t>
  </si>
  <si>
    <t>Balance al 31/12/2021</t>
  </si>
  <si>
    <t xml:space="preserve">      Lic. Giannina Méndez</t>
  </si>
  <si>
    <t xml:space="preserve">         Enc. Contabilidad </t>
  </si>
  <si>
    <t xml:space="preserve">        Directora Financiera</t>
  </si>
  <si>
    <t xml:space="preserve">  Lic. Yajaira Villar  </t>
  </si>
  <si>
    <t>PARA REGISTRAR COBRO PENDIENTE DE APLICAR EL DIA 31 DEL MES DE ENERO 2022, SEGUN ESTADO DE BANCO</t>
  </si>
  <si>
    <t xml:space="preserve">PARA REGISTRAR COBRO PENDIENTE DE APLICAR EL DIA 31 DEL MES DE ENERO 2022, SEGUN ESTADO DE BANCO </t>
  </si>
  <si>
    <t xml:space="preserve">PARA REGISTRAR COBRO PENDIENTE DE APLICAR EL DIA 28 DEL MES DE ENERO 2022, SEGUN ESTADO DE BANCO </t>
  </si>
  <si>
    <t xml:space="preserve">PARA REGISTRAR COBRO PENDIENTE DE APLICAR EL DIA 26 DEL MES DE ENERO 2022, SEGUN ESTADO DE BANCO </t>
  </si>
  <si>
    <t xml:space="preserve">PARA REGISTRAR COBRO PENDIENTE DE APLICAR EL DIA 18 DEL MES DE ENERO 2022, SEGUN ESTADO DE BANCO </t>
  </si>
  <si>
    <t xml:space="preserve">PARA REGISTRAR COBRO PENDIENTE DE APLICAR EL DIA 07 DEL MES DE ENERO 2022, SEGUN ESTADO DE BANCO </t>
  </si>
  <si>
    <t>PARA REGISTRAR COBRO PENDIENTE DE APLICAR EL DIA 06 DEL MES DE ENERO 2022, SEGUN ESTADO DE BANCO ANEXO</t>
  </si>
  <si>
    <t xml:space="preserve">PARA REGISTRAR COBRO PENDIENTE DE APLICAR EL DIA 04 DEL MES DE ENERO 2022, SEGUN ESTADO DE BANCO ANEXO, </t>
  </si>
  <si>
    <t xml:space="preserve">[] CARGOS BANCARIOS POR MANEJO DE CUENTA, CORRESPONDIENTE AL MES DE ENERO 2022, </t>
  </si>
  <si>
    <t>CH-01</t>
  </si>
  <si>
    <t>CH-02</t>
  </si>
  <si>
    <t>CH-03</t>
  </si>
  <si>
    <t>[ARQUIDIOCESIS DE SANTO DOMINGO] LIB-51. PAGO 20% DE AVANCE INICIAL DE LA FICHA CBE00435, POR TEMPLO PARROQUIAL NUESTRA SEÑORA DE FATIMA, URBANIZACION MAXIMO GOMEZ, SANTO DOMINGO NORTE.. PROY: CONSTRUCCION DE TEMPLOS, CASAS CURIALES Y OFICINAS PARROQUIALES ARQUIDIOCESIS DE SANTO DOMINGO [00437], SANTO DOMINGO NORTE . PRESUPUESTO Y CONTRATO ANEXOS</t>
  </si>
  <si>
    <t>CH-04</t>
  </si>
  <si>
    <t>CH-05</t>
  </si>
  <si>
    <t>[ARQUIDIOCESIS DE SANTO DOMINGO] LIB-53. PAGO 20% DE AVANCE INICIAL DE LA FICHA CBE00431 POR TEMPLO PARROQUIAL SAN BARTOLOME APOSTOL VILLA CONSUELO, DISTRITO NACIONAL.. PROY: CONSTRUCCION DE TEMPLOS, CASAS CURIALES Y OFICINAS PARROQUIALES ARQUIDIOCESIS DE SANTO DOMINGO [00437], PROV. SANTO DOMINGO . PRESUPUESTO Y CONTRATO ANEXOS.</t>
  </si>
  <si>
    <t>CH-06</t>
  </si>
  <si>
    <t>[ARQUIDIOCESIS DE SANTO DOMINGO] LIB-54. PAGO 20% DE AVANCE INICIAL DE LA FICHA CBE00438, POR TEMPLO PARROQUIAL SAN FRANCISCO DE ASIS MATA LOS INDIOS, VILLA MELLA.. PROY: CONSTRUCCION DE TEMPLOS, CASAS CURIALES Y OFICINAS PARROQUIALES ARQUIDIOCESIS DE SANTO DOMINGO NO. 0437, SANTO DOMINGO NORTE . PRESUPUESTO Y CONTRATO ANEXOS.</t>
  </si>
  <si>
    <t>CH-07</t>
  </si>
  <si>
    <t>[ARQUIDIOCESIS DE SANTO DOMINGO] LIB-55. PAGO 20% DE AVANCE INICIAL DE LA FICHA CBE00442, POR TEMPLO PARROQUIAL SAN JUAN XXIII, EL COLOSAL Y LAS PRADERAS.. PROY: CONSTRUCCION DE TEMPLOS, CASAS CURIALES Y OFICINAS PARROQUIALES ARQUIDIOCESIS DE SANTO DOMINGO [00437], PROV. SANTO DOMINGO , PRESUPUESTO Y CONTRATO ANEXOS.</t>
  </si>
  <si>
    <t>CH-08</t>
  </si>
  <si>
    <t>[ARQUIDIOCESIS DE SANTO DOMINGO] LIB-56. PAGO 20% DE AVANCE INICIAL DE LA FICHA CBE00434, POR TEMPLO PARROQUIAL SANTA CRUZ VILLA MELLA, TEMPLO, PARQUEO SOTERRADO, SALON PARROQUIAL Y CASA CURIAL.. PROY: CONSTRUCCION DE TEMPLOS, CASAS CURIALES Y OFICINAS PARROQUIALES ARQUIDIOCESIS DE SANTO DOMINGO [00437], SANTO DOMINGO NORTE (FICHA # CBE00434) . PRESUPUESTO Y CONTRATO ANEXOS.</t>
  </si>
  <si>
    <t>CH-09</t>
  </si>
  <si>
    <t>[ARQUIDIOCESIS DE SANTO DOMINGO] LIB-57. PAGO 20% DE AVANCE INICIAL DE LA FICHA CBE00440, POR TEMPLO PARROQUIAL CORPUS CRISTI LOS PRADOS DE SAN LUIS.. PROY: CONSTRUCCION DE TEMPLOS, CASAS CURIALES Y OFICINAS PARROQUIALES ARQUIDIOCESIS DE SANTO DOMINGO [00437], SANTO DOMINGO ESTE . PRESUPUESTO Y CONTRATO ANEXOS.</t>
  </si>
  <si>
    <t>CH-10</t>
  </si>
  <si>
    <t>[ARQUIDIOCESIS DE SANTO DOMINGO] LIB-59. PAGO 20% DE AVANCE INICIAL DE LA FICHE CBE 00441 POR TEMPLO PARROQUIAL SAN ARNULFO ROMERO, VILLA LIBERACION.. PROY: CONSTRUCCION DE TEMPLOS, CASAS CURIALES Y OFICINAS PARROQUIALES ARQUIDIOCESIS DE SANTO DOMINGO [00437], SANTO DOMINGO ESTE PRESUPUESTO Y CONTRATO ANEXOS.</t>
  </si>
  <si>
    <t>CH-11</t>
  </si>
  <si>
    <t>[ARQUIDIOCESIS DE SANTO DOMINGO] LIB-61. PAGO 20% DE AVANCE INICIAL DE LA FICHA CBE00436, POR TEMPLO PARROQUIAL DIVINA MISERICORDIA, LOS GUARICANOS.. PROY: CONSTRUCCION DE TEMPLOS, CASAS CURIALES Y OFICINAS PARROQUIALES ARQUIDIOCESIS DE SANTO DOMINGO [00437], SANTO DOMINGO NORTE, PRESUPUESTO Y CONTRATO ANEXOS.</t>
  </si>
  <si>
    <t>CH-13</t>
  </si>
  <si>
    <t>[ARQUIDIOCESIS DE SANTO DOMINGO] LIB-64. PAGO 20% DE AVANCE INICIAL DE LAA FICHA CBE00443 POR TEMPLO PARROQUIAL DIVINA MISERICORDIA, LOS GUARICANOS.. PROY: CONSTRUCCION DE TEMPLOS, CASAS</t>
  </si>
  <si>
    <t>CH-14</t>
  </si>
  <si>
    <t>[NILSON JIMMY MARICHAL] LIB-152. PAGO COMPLETIVO DEL 20% DEL AVANCE INICIAL DE LA FICHA CBE00444, POR REPARACION GENERAL DEL HOSPITAL LA ESPERANZA, DE LA PROVINCIA VALVERDE MAO , SEGUN VMC/024/2022 D/F 25/01/2022, PRESUPUESTO Y CONTRATO ANEXOS.</t>
  </si>
  <si>
    <t>CH-15</t>
  </si>
  <si>
    <t>[ARQUIDIOCESIS DE SANTO DOMINGO] LIB-157. PAGO 20% DE AVANCE INICIAL DE LA FICHA CBE00432, POR TEMPLO PARROQUIAL DIVINA MISERICORDIA, LOS JARDINES-CLARET.. PROY: CONSTRUCCION DE TEMPLOS, CASAS CURIALES Y OFICINAS PARROQUIALES ARQUIDIOCESIS DE SANTO DOMINGO [00437], PROV. SANTO DOMINGO , PRESUPUESTO Y CONTRATO ANEXOS.</t>
  </si>
  <si>
    <t>CH-23</t>
  </si>
  <si>
    <t>[CONSTRUCTORA TACTUK HERNÁNDEZ, S.R.L.] LIB-237. PAGO CUBICACIÓN CB-06(87.51%) DE LA FICHA CBE00303, LOTE 20 ,SNIP-14028, POR MEJORAMIENTO DE UN ESTIMADO DE 735 VIVIENDAS EN LA VEGA, LOTE 20.. PROY: SNIP-14028-DOMINICANA SE RECONSTRUYE LOTE 20 [00394], PROV. LA VEGA . (FICHA # CBE00303) SEGÚN DCP/1073-21 D/F 17/12/2021 Y FACTURA CON NCF. NO.B1500000046 D/F 15/12/2021 ANEXA (RETENCIÓN: 1% ISR, 0.10% CODIA, 1% LEY 6-86 Y EL 30% DEL 18% DE ITBIS)</t>
  </si>
  <si>
    <t>CH-16</t>
  </si>
  <si>
    <t>[INGENIERIA FILOYEN, SRL] LIB-318. PAGO 20% DE AVANCE INICIAL DE LA FICHA CBE00409, LOTE 26, POR MEJORAMIENTO DE UN ESTIMADO DE 150 VIVIENDAS EN LA PROV. EL SEIBO , PROGRAMA DOMINICANA SE RECONSTRUYE II, PROYECTO NO.00427 SEGÚN PRESUPUESTO Y CONTRATO ANEXOS.</t>
  </si>
  <si>
    <t>CH-17</t>
  </si>
  <si>
    <t>[METAL ACD SRL] LIB-300. PAGO 20% DE AVANCE INICIAL DE LA FICHA CBE00394, LOTE 11, POR MEJORAMIENTO DE UN ESTIMADO DE 150 VIVIENDAS EN LA PROV. PUERTO PLATA ,PROGRAMA DOMINICANA SE RECONSTRUYE II, PROYECTO NO. 00427, SEGÚN DCP/1068-21 D/F 16/12/2021. PRESUPUESTO Y CONTRATO ANEXOS.</t>
  </si>
  <si>
    <t>CH-18</t>
  </si>
  <si>
    <t>[INGENIERIA FILOYEN, S.R.L] LIB- 325. PAGO 20% DE AVANCE INICIAL DE LA FICHA CBE00378, LOTE 10, POR CAMBIO DE PISOS DE TIERRA POR PISOS DE HORMIGÓN ARMADO EN LA PROV. VALVERDE Y REGIONES NORTE Y ESTE DEL PAÍS, PROYECTO 00426, SEGUN DCP/1069-21 D/F 16/12/2021 , PRESUPUESTO Y CONTRATO ANEXOS.</t>
  </si>
  <si>
    <t>CH-19</t>
  </si>
  <si>
    <t>[AVI CONSTRUCTORA, SRL] LIB-296. PAGO CUBICACIÓN CB-02(26.73%) DE LA FICHA CBE00329,LOTE 4, POR CAMBIO DE 8,684.02 M2 DE PISOS DE TIERRA POR PISOS DE CEMENTO EN LA PROV. SAN JUAN Y ELIAS PIÑA, PROYECTO NO. 00418, SEGUN DCP/1042-21 D/F 10/12/2021 Y FACTURA CON NCF. NO. B1500000079 D/F 09/12/2021 ANEXA (RETENCIÓN: 1% ISR, 0.10% CODIA, 1% LEY 6-86 Y 30% DEL 18% DE ITBIS )</t>
  </si>
  <si>
    <t>CH-20</t>
  </si>
  <si>
    <t>[CONSTRUCCIONES CASTILLO FERNANDEZ, SRL] LIB-291. PAGO CUBICACIÓN CB-02(30.19%) DE LA FICHA CBE00352, LOTE 5, POR CAMBIO DE 8,120.73 M2 DE PISOS DE TIERRA POR PISOS DE CEMENTO SAN JOSE DE OCOA, PROVINCIA SAN JOSE DE OCOA EN LA REGION EL VALLE Y OTRAS PROVINCIAS DE LA REGION SUR, PROYECTO NO. 00420,SEGÚN DCP/1034-21 D/F 09/12/2021 Y FACTURA CON NCF. NO. B1500000065 D/F 07/12/2021 ANEXA (RETENCIÓN: 1% ISR, 0.10% CODIA, 1% LEY 6-86 Y 30% DEL 18% DE ITBIS)</t>
  </si>
  <si>
    <t>CH-21</t>
  </si>
  <si>
    <t>[ANA YUDELKA RODRIGUEZ SIERRA] LIB-304. PAGO CUBICACIÓN CB-02(32.64%) DE LA FICHA CBE00327, LOTE 6, POR CAMBIO DE 8,730.96 METROS CUADRADOS DE PISOS DE TIERRA POR PISOS DE CEMENTO EN SAN JUAN, PROVINCIA SAN JUAN Y ELIAS PIÑA, PROYECTO 00418, SEGÚN DCP/1041-21 D/F 10/12/2021 Y FACTURA CON NCF. NO.B1500000002 D/F 12/08/2021 ANEXA (RETENCIÓN: 1% ISR, 0.10% CODIA, 1% LEY 6-86 Y ITBIS )</t>
  </si>
  <si>
    <t>CH-22</t>
  </si>
  <si>
    <t>[YUNIOR LUCIANO RAMIREZ] LIB-303. PAGO CUBICACIÓN CB-02(40.05%) DE LA FICHA CBE00354, LOTE 08, POR CAMBIO DE 8,918.72 M2 DE PISOS DE TIERRA POR PISOS DE CEMENTO EN SAN JUAN, PROVINCIA SAN JUAN Y ELIAS PIÑA, PROYECTO NO. 00418 , SEGÚN DCP/1037-21 D/F 09/12/2021 Y</t>
  </si>
  <si>
    <t>[YUNIOR LUCIANO RAMIREZ] LIB-303. PAGO CUBICACIÓN CB-02(40.05%) DE LA FICHA CBE00354, LOTE 08, POR CAMBIO DE 8,918.72 M2 DE PISOS DE TIERRA POR PISOS DE CEMENTO EN SAN JUAN, PROVINCIA SAN JUAN Y ELIAS PIÑA, PROYECTO NO. 00418 , SEGÚN DCP/1037-21 D/F 09/12/2021 Y FACTURA CON NCF. NO B1500000002 D/F 08/12/2021 ANEXA (RETENCIÓN: 1% ISR, 0.10% CODIA, 1% LEY 6-86 Y 100% DEL ITBIS)</t>
  </si>
  <si>
    <t>CH-25</t>
  </si>
  <si>
    <t>[GRUPO INGENIARQ, S.R.L.] LIB-295. PAGO CUBICACIÓN CB-06(98.43%) DE LA FICHA CBE00285, LOTE 2, SNIP-14028 POR MEJORAMIENTO DE UN ESTIMADO DE 815 VIVIENDAS EN AZUA , PROGRAMA DOMINICANA SE RECONSTRUYE, PROYECTO NO. 00376, PROVINCIA AZUA, SEGÚN DCP/1053-21 D/F 14/12/2021 Y FACTURA CON NCF. NO. B1500000186 D/F 08/12/2021 ANEXA(RETENCIÓN: 1% ISR, 0.10% CODIA, 1% LEY 6-86 Y 30% DEL ITBIS)</t>
  </si>
  <si>
    <t>CH-26</t>
  </si>
  <si>
    <t>[LASPETA,SRL] LIB-290. PAGO CUBICACIÓN CB-01(16.64%), (FICHA # CBE00358), POR LOTE 5: CAMBIO DE 8,730.96 M2 DE PISOS DE TIERRA POR PISOS DE CEMENTO EN LA PROV. SAN JUAN.. PROY: CAMBIO DE PISO DE TIERRA POR CEMENTO, PROV. SAN JUAN Y ELIAS PIÑA [00418]. FACT. NO. B1500000001 D/F 20/12/2021, SEGUN COM. DCP/1080-21 D/F 20/12/2021 (RETENCIÓN: 1% ISR, 0.10% CODIA, 1% LEY 6-86 Y 30% DEL ITBIS)</t>
  </si>
  <si>
    <t>CH-24</t>
  </si>
  <si>
    <t>[CONSTRUCTORA MAR, S.R.L.] LIB-240. PAGO CUBICACIÓN CB-05(FINAL) DE LA FICHA CBE00307, LOTE 24, SNIP-14028 POR MEJORAMIENTO DE UN ESTIMADO DE 815 VIVIENDAS EN SANTIAGO, PROGRAMA DOMINICANA SE RECONSTRUYE, PROYECTO NO. 00398, PROVINCIA SANTIAGO, SEGÚN DCP/1007-21 D/F 03/12/2021 Y FACTURA CON NCF. NO.B1500000334 D/F 16/10/2021 ANEXA (RETENCIÓN: 1% ISR, 0.10% CODIA, 1% LEY 6-86 Y 30% DEL ITBIS)</t>
  </si>
  <si>
    <t>ED-7746</t>
  </si>
  <si>
    <t>PARA REGISTRAR APORTES DEL GOBIERNO CENTRAL, CUENTA NO. 100010102384894, PRIMERA PARTIDA DEL MES DE ENERO 2022. SUB-CUENTAS NO. 0100001294 POR RD$141,191,924.34 Y NO. 6025001036 POR RD$129,061,417.31. VER ANEXOS.</t>
  </si>
  <si>
    <t xml:space="preserve">[ARQUIDIOCESIS DE SANTO DOMINGO] LIB-48. PAGO 20% DE AVANCE INICIAL FICHA CBE00430, POR CONVENTO SANTISIMA TRINIDAD, </t>
  </si>
  <si>
    <t xml:space="preserve">[ARQUIDIOCESIS DE SANTO DOMINGO] LIB-49. PAGO 20% DE AVANCE INICIAL DE LA FICHA CBE00433, POR TEMPLO PARROQUIAL SAN JUAN XXIII ARROYO HONDO.. PROY: CONSTRUCCION DE TEMPLOS, CASAS CURIALES </t>
  </si>
  <si>
    <t>[ARQUIDIOCESIS DE SANTO DOMINGO] LIB-52. PAGO 20% DE AVANCE INICIAL DE LA FICHA CBE00437, POR TEMPLO PARROQUIAL NUESTRA SEÑORA DE LA ROSARIO, SECTOR ZEUTA-VILLA MELLA.</t>
  </si>
  <si>
    <t xml:space="preserve">CUENTA BANCARIA </t>
  </si>
  <si>
    <t>CH-12</t>
  </si>
  <si>
    <t>LIB-62. PAGO 20% DE AVANCE INICIAL FICHA CBE00439, POR TEMPLO PARROQUIAL SAN JUAN PABLO II- SAN JOSE LA CALETA, BOCA CHICA.. PROY: CONSTRUCCION DE TEMPLOS, CASAS CURIALES Y OFICINAS PARROQUIALES ARQUIDIOCESIS DE SANTO DOMINGO [00437], BOCA CHICA PRESUPUESTO Y CONTRATO ANEXOS.</t>
  </si>
  <si>
    <t>ED-7744</t>
  </si>
  <si>
    <t>REGISTRO TRANSFERENCIA AUTOMATICA CC CUENTA COLECTORA MIVED</t>
  </si>
  <si>
    <t>ED-7745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</si>
</sst>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65">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1"/>
      <color indexed="8"/>
      <name val="Arial"/>
      <family val="2"/>
    </font>
    <font>
      <b/>
      <sz val="10"/>
      <color indexed="8"/>
      <name val="Arial"/>
      <family val="2"/>
    </font>
    <font>
      <sz val="7"/>
      <color indexed="8"/>
      <name val="Arial"/>
      <family val="2"/>
    </font>
    <font>
      <sz val="7"/>
      <color indexed="8"/>
      <name val="Calibri"/>
      <family val="2"/>
    </font>
    <font>
      <b/>
      <sz val="11"/>
      <color indexed="8"/>
      <name val="Arial"/>
      <family val="2"/>
    </font>
    <font>
      <b/>
      <sz val="10"/>
      <color indexed="8"/>
      <name val="Arial"/>
      <family val="2"/>
    </font>
    <font>
      <b/>
      <sz val="11"/>
      <color indexed="8"/>
      <name val="Times New Roman"/>
      <family val="1"/>
    </font>
    <font>
      <b/>
      <sz val="18"/>
      <color indexed="8"/>
      <name val="Baskerville Old Face"/>
      <family val="1"/>
    </font>
    <font>
      <b/>
      <sz val="14"/>
      <color indexed="8"/>
      <name val="Baskerville Old Face"/>
      <family val="1"/>
    </font>
    <font>
      <b/>
      <sz val="12"/>
      <color indexed="8"/>
      <name val="Baskerville Old Face"/>
      <family val="1"/>
    </font>
    <font>
      <sz val="12"/>
      <color indexed="8"/>
      <name val="Arial Black"/>
      <family val="2"/>
    </font>
    <font>
      <sz val="14"/>
      <color indexed="8"/>
      <name val="Arial Black"/>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11"/>
      <color theme="1"/>
      <name val="Arial"/>
      <family val="2"/>
    </font>
    <font>
      <b/>
      <sz val="10"/>
      <color rgb="FF000000"/>
      <name val="Arial"/>
      <family val="2"/>
    </font>
    <font>
      <sz val="7"/>
      <color rgb="FF000000"/>
      <name val="Arial"/>
      <family val="2"/>
    </font>
    <font>
      <sz val="8"/>
      <color theme="1"/>
      <name val="Arial"/>
      <family val="2"/>
    </font>
    <font>
      <sz val="7"/>
      <color theme="1"/>
      <name val="Calibri"/>
      <family val="2"/>
    </font>
    <font>
      <b/>
      <sz val="11"/>
      <color rgb="FF000000"/>
      <name val="Arial"/>
      <family val="2"/>
    </font>
    <font>
      <b/>
      <sz val="10"/>
      <color rgb="FF000000"/>
      <name val="Arial"/>
      <family val="2"/>
    </font>
    <font>
      <sz val="12"/>
      <color rgb="FF000000"/>
      <name val="Arial Black"/>
      <family val="2"/>
    </font>
    <font>
      <sz val="14"/>
      <color rgb="FF000000"/>
      <name val="Arial Black"/>
      <family val="2"/>
    </font>
    <font>
      <b/>
      <sz val="18"/>
      <color rgb="FF000000"/>
      <name val="Baskerville Old Face"/>
      <family val="1"/>
    </font>
    <font>
      <b/>
      <sz val="14"/>
      <color rgb="FF000000"/>
      <name val="Baskerville Old Face"/>
      <family val="1"/>
    </font>
    <font>
      <b/>
      <sz val="12"/>
      <color rgb="FF000000"/>
      <name val="Baskerville Old Face"/>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5">
    <xf numFmtId="0" fontId="0" fillId="0" borderId="0" xfId="0" applyFont="1" applyAlignment="1">
      <alignment/>
    </xf>
    <xf numFmtId="0" fontId="51" fillId="0" borderId="0" xfId="0" applyFont="1" applyAlignment="1">
      <alignment horizontal="center" vertical="top" wrapText="1"/>
    </xf>
    <xf numFmtId="0" fontId="52" fillId="0" borderId="0" xfId="0" applyFont="1" applyBorder="1" applyAlignment="1">
      <alignment wrapText="1"/>
    </xf>
    <xf numFmtId="0" fontId="52" fillId="0" borderId="0" xfId="0" applyFont="1" applyAlignment="1">
      <alignment wrapText="1"/>
    </xf>
    <xf numFmtId="0" fontId="52" fillId="14" borderId="10" xfId="0" applyFont="1" applyFill="1" applyBorder="1" applyAlignment="1">
      <alignment wrapText="1"/>
    </xf>
    <xf numFmtId="0" fontId="0" fillId="0" borderId="0" xfId="0" applyFill="1" applyAlignment="1">
      <alignment/>
    </xf>
    <xf numFmtId="0" fontId="52" fillId="14" borderId="11" xfId="0" applyFont="1" applyFill="1" applyBorder="1" applyAlignment="1">
      <alignment wrapText="1"/>
    </xf>
    <xf numFmtId="0" fontId="53" fillId="14" borderId="11" xfId="0" applyFont="1" applyFill="1" applyBorder="1" applyAlignment="1">
      <alignment horizontal="left" vertical="top" wrapText="1"/>
    </xf>
    <xf numFmtId="0" fontId="50" fillId="0" borderId="0" xfId="0" applyFont="1" applyAlignment="1">
      <alignment/>
    </xf>
    <xf numFmtId="0" fontId="0" fillId="0" borderId="0" xfId="0" applyAlignment="1">
      <alignment/>
    </xf>
    <xf numFmtId="0" fontId="51" fillId="0" borderId="0" xfId="0" applyFont="1" applyAlignment="1">
      <alignment vertical="top"/>
    </xf>
    <xf numFmtId="0" fontId="0" fillId="0" borderId="0" xfId="0" applyAlignment="1">
      <alignment/>
    </xf>
    <xf numFmtId="0" fontId="51" fillId="0" borderId="0" xfId="0" applyFont="1" applyAlignment="1">
      <alignment horizontal="left" vertical="top" wrapText="1"/>
    </xf>
    <xf numFmtId="0" fontId="54" fillId="0" borderId="0" xfId="0" applyFont="1" applyAlignment="1">
      <alignment horizontal="left" vertical="top" wrapText="1"/>
    </xf>
    <xf numFmtId="0" fontId="55" fillId="0" borderId="0" xfId="0" applyFont="1" applyAlignment="1">
      <alignment wrapText="1"/>
    </xf>
    <xf numFmtId="0" fontId="51" fillId="0" borderId="0" xfId="0" applyFont="1" applyAlignment="1">
      <alignment vertical="top" wrapText="1"/>
    </xf>
    <xf numFmtId="0" fontId="56" fillId="0" borderId="0" xfId="0" applyFont="1" applyAlignment="1">
      <alignment/>
    </xf>
    <xf numFmtId="169" fontId="51" fillId="0" borderId="0" xfId="0" applyNumberFormat="1" applyFont="1" applyAlignment="1">
      <alignment vertical="top" wrapText="1"/>
    </xf>
    <xf numFmtId="0" fontId="51" fillId="0" borderId="0" xfId="0" applyFont="1" applyAlignment="1">
      <alignment horizontal="center" vertical="top" wrapText="1"/>
    </xf>
    <xf numFmtId="169" fontId="51" fillId="0" borderId="0" xfId="0" applyNumberFormat="1" applyFont="1" applyAlignment="1">
      <alignment horizontal="right" vertical="top" wrapText="1"/>
    </xf>
    <xf numFmtId="170" fontId="53" fillId="14" borderId="11" xfId="0" applyNumberFormat="1" applyFont="1" applyFill="1" applyBorder="1" applyAlignment="1">
      <alignment horizontal="right" vertical="top" wrapText="1"/>
    </xf>
    <xf numFmtId="0" fontId="57" fillId="14" borderId="12" xfId="0" applyFont="1" applyFill="1" applyBorder="1" applyAlignment="1">
      <alignment horizontal="center" vertical="center" wrapText="1"/>
    </xf>
    <xf numFmtId="169" fontId="51" fillId="0" borderId="0" xfId="0" applyNumberFormat="1" applyFont="1" applyAlignment="1">
      <alignment vertical="top"/>
    </xf>
    <xf numFmtId="170" fontId="53" fillId="0" borderId="0" xfId="0" applyNumberFormat="1" applyFont="1" applyFill="1" applyBorder="1" applyAlignment="1">
      <alignment horizontal="right" vertical="top" wrapText="1"/>
    </xf>
    <xf numFmtId="0" fontId="0" fillId="0" borderId="0" xfId="0" applyFill="1" applyBorder="1" applyAlignment="1">
      <alignment/>
    </xf>
    <xf numFmtId="0" fontId="55" fillId="0" borderId="0" xfId="0" applyFont="1" applyFill="1" applyAlignment="1">
      <alignment/>
    </xf>
    <xf numFmtId="169" fontId="51" fillId="0" borderId="0" xfId="0" applyNumberFormat="1" applyFont="1" applyFill="1" applyAlignment="1">
      <alignment horizontal="right" vertical="top"/>
    </xf>
    <xf numFmtId="0" fontId="51" fillId="0" borderId="0" xfId="0" applyFont="1" applyFill="1" applyAlignment="1">
      <alignment vertical="top"/>
    </xf>
    <xf numFmtId="0" fontId="51" fillId="0" borderId="0" xfId="0" applyFont="1" applyFill="1" applyAlignment="1">
      <alignment horizontal="center" vertical="top"/>
    </xf>
    <xf numFmtId="0" fontId="51" fillId="0" borderId="0" xfId="0" applyFont="1" applyFill="1" applyAlignment="1">
      <alignment horizontal="left" vertical="top" wrapText="1"/>
    </xf>
    <xf numFmtId="0" fontId="55" fillId="0" borderId="0" xfId="0" applyFont="1" applyAlignment="1">
      <alignment horizontal="left" vertical="top" wrapText="1"/>
    </xf>
    <xf numFmtId="43" fontId="0" fillId="0" borderId="0" xfId="49" applyFont="1" applyAlignment="1">
      <alignment/>
    </xf>
    <xf numFmtId="168" fontId="58" fillId="0" borderId="0" xfId="0" applyNumberFormat="1" applyFont="1" applyBorder="1" applyAlignment="1">
      <alignment vertical="top" wrapText="1"/>
    </xf>
    <xf numFmtId="0" fontId="57" fillId="14" borderId="13" xfId="0" applyFont="1" applyFill="1" applyBorder="1" applyAlignment="1">
      <alignment horizontal="center" vertical="center" wrapText="1"/>
    </xf>
    <xf numFmtId="169" fontId="51" fillId="0" borderId="14" xfId="0" applyNumberFormat="1" applyFont="1" applyBorder="1" applyAlignment="1">
      <alignment vertical="top" wrapText="1"/>
    </xf>
    <xf numFmtId="170" fontId="53" fillId="14" borderId="12" xfId="0" applyNumberFormat="1" applyFont="1" applyFill="1" applyBorder="1" applyAlignment="1">
      <alignment vertical="top" wrapText="1"/>
    </xf>
    <xf numFmtId="170" fontId="53" fillId="14" borderId="11" xfId="0" applyNumberFormat="1" applyFont="1" applyFill="1" applyBorder="1" applyAlignment="1">
      <alignment vertical="top" wrapText="1"/>
    </xf>
    <xf numFmtId="170" fontId="53" fillId="14" borderId="10" xfId="0" applyNumberFormat="1" applyFont="1" applyFill="1" applyBorder="1" applyAlignment="1">
      <alignment vertical="top" wrapText="1"/>
    </xf>
    <xf numFmtId="169" fontId="53" fillId="14" borderId="13" xfId="0" applyNumberFormat="1" applyFont="1" applyFill="1" applyBorder="1" applyAlignment="1">
      <alignment vertical="top" wrapText="1"/>
    </xf>
    <xf numFmtId="169" fontId="51" fillId="0" borderId="0" xfId="0" applyNumberFormat="1" applyFont="1" applyFill="1" applyAlignment="1">
      <alignment horizontal="right" vertical="top"/>
    </xf>
    <xf numFmtId="0" fontId="51" fillId="0" borderId="0" xfId="0" applyFont="1" applyFill="1" applyAlignment="1">
      <alignment horizontal="left" vertical="top" wrapText="1"/>
    </xf>
    <xf numFmtId="0" fontId="54" fillId="0" borderId="0" xfId="0" applyFont="1" applyAlignment="1">
      <alignment horizontal="left" vertical="top" wrapText="1"/>
    </xf>
    <xf numFmtId="0" fontId="56" fillId="0" borderId="0" xfId="0" applyFont="1" applyAlignment="1">
      <alignment horizontal="left" vertical="top" wrapText="1"/>
    </xf>
    <xf numFmtId="0" fontId="51" fillId="0" borderId="0" xfId="0" applyFont="1" applyAlignment="1">
      <alignment horizontal="left" vertical="top" wrapText="1"/>
    </xf>
    <xf numFmtId="0" fontId="59" fillId="0" borderId="0" xfId="0" applyFont="1" applyBorder="1" applyAlignment="1">
      <alignment horizontal="center" vertical="top" wrapText="1"/>
    </xf>
    <xf numFmtId="0" fontId="60" fillId="0" borderId="0" xfId="0" applyFont="1" applyAlignment="1">
      <alignment horizontal="center" vertical="top" wrapText="1"/>
    </xf>
    <xf numFmtId="0" fontId="57" fillId="14" borderId="12" xfId="0" applyFont="1" applyFill="1" applyBorder="1" applyAlignment="1">
      <alignment horizontal="center" vertical="center" wrapText="1"/>
    </xf>
    <xf numFmtId="0" fontId="57" fillId="14" borderId="11" xfId="0" applyFont="1" applyFill="1" applyBorder="1" applyAlignment="1">
      <alignment horizontal="center" vertical="center" wrapText="1"/>
    </xf>
    <xf numFmtId="0" fontId="57" fillId="14" borderId="10" xfId="0" applyFont="1" applyFill="1" applyBorder="1" applyAlignment="1">
      <alignment horizontal="center" vertical="center" wrapText="1"/>
    </xf>
    <xf numFmtId="0" fontId="51" fillId="0" borderId="0" xfId="0" applyFont="1" applyFill="1" applyAlignment="1">
      <alignment horizontal="left" vertical="top" wrapText="1"/>
    </xf>
    <xf numFmtId="0" fontId="61" fillId="0" borderId="0" xfId="0" applyFont="1" applyBorder="1" applyAlignment="1">
      <alignment horizontal="center" vertical="top" wrapText="1"/>
    </xf>
    <xf numFmtId="169" fontId="51" fillId="0" borderId="0" xfId="0" applyNumberFormat="1" applyFont="1" applyAlignment="1">
      <alignment horizontal="right" vertical="top" wrapText="1"/>
    </xf>
    <xf numFmtId="0" fontId="62" fillId="0" borderId="0" xfId="0" applyFont="1" applyAlignment="1">
      <alignment horizontal="center" vertical="top" wrapText="1"/>
    </xf>
    <xf numFmtId="0" fontId="63" fillId="0" borderId="0" xfId="0" applyFont="1" applyBorder="1" applyAlignment="1">
      <alignment horizontal="center" vertical="top" wrapText="1"/>
    </xf>
    <xf numFmtId="0" fontId="50" fillId="0" borderId="0" xfId="0" applyFont="1" applyAlignment="1">
      <alignment horizontal="center"/>
    </xf>
    <xf numFmtId="170" fontId="53" fillId="0" borderId="0" xfId="0" applyNumberFormat="1" applyFont="1" applyFill="1" applyBorder="1" applyAlignment="1">
      <alignment horizontal="right" vertical="top" wrapText="1"/>
    </xf>
    <xf numFmtId="0" fontId="0" fillId="0" borderId="0" xfId="0" applyAlignment="1">
      <alignment horizontal="center"/>
    </xf>
    <xf numFmtId="0" fontId="57" fillId="14" borderId="12" xfId="0" applyFont="1" applyFill="1" applyBorder="1" applyAlignment="1">
      <alignment horizontal="center" vertical="center"/>
    </xf>
    <xf numFmtId="0" fontId="57" fillId="14" borderId="10" xfId="0" applyFont="1" applyFill="1" applyBorder="1" applyAlignment="1">
      <alignment horizontal="center" vertical="center"/>
    </xf>
    <xf numFmtId="0" fontId="64" fillId="0" borderId="0" xfId="0" applyFont="1" applyBorder="1" applyAlignment="1">
      <alignment horizontal="left" wrapText="1"/>
    </xf>
    <xf numFmtId="0" fontId="54" fillId="0" borderId="0" xfId="0" applyFont="1" applyFill="1" applyAlignment="1">
      <alignment horizontal="left" vertical="top" wrapText="1"/>
    </xf>
    <xf numFmtId="14" fontId="51" fillId="0" borderId="0" xfId="0" applyNumberFormat="1" applyFont="1" applyAlignment="1">
      <alignment horizontal="left" vertical="top" wrapText="1"/>
    </xf>
    <xf numFmtId="169" fontId="51" fillId="0" borderId="0" xfId="0" applyNumberFormat="1" applyFont="1" applyFill="1" applyAlignment="1">
      <alignment horizontal="right" vertical="top"/>
    </xf>
    <xf numFmtId="14" fontId="51" fillId="0" borderId="0" xfId="0" applyNumberFormat="1" applyFont="1" applyFill="1" applyAlignment="1">
      <alignment vertical="top"/>
    </xf>
    <xf numFmtId="14" fontId="55" fillId="0" borderId="0" xfId="0" applyNumberFormat="1"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5</xdr:col>
      <xdr:colOff>457200</xdr:colOff>
      <xdr:row>4</xdr:row>
      <xdr:rowOff>152400</xdr:rowOff>
    </xdr:to>
    <xdr:pic>
      <xdr:nvPicPr>
        <xdr:cNvPr id="1" name="Imagen 1"/>
        <xdr:cNvPicPr preferRelativeResize="1">
          <a:picLocks noChangeAspect="1"/>
        </xdr:cNvPicPr>
      </xdr:nvPicPr>
      <xdr:blipFill>
        <a:blip r:embed="rId1"/>
        <a:stretch>
          <a:fillRect/>
        </a:stretch>
      </xdr:blipFill>
      <xdr:spPr>
        <a:xfrm>
          <a:off x="104775" y="0"/>
          <a:ext cx="12096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5"/>
  <sheetViews>
    <sheetView showGridLines="0" tabSelected="1" zoomScaleSheetLayoutView="106" zoomScalePageLayoutView="0" workbookViewId="0" topLeftCell="A1">
      <selection activeCell="W9" sqref="W9"/>
    </sheetView>
  </sheetViews>
  <sheetFormatPr defaultColWidth="9.140625" defaultRowHeight="15"/>
  <cols>
    <col min="1" max="1" width="0.71875" style="0" customWidth="1"/>
    <col min="2" max="2" width="9.00390625" style="0" customWidth="1"/>
    <col min="3" max="3" width="1.28515625" style="0" customWidth="1"/>
    <col min="4" max="4" width="1.7109375" style="0" customWidth="1"/>
    <col min="5" max="5" width="0.13671875" style="0" customWidth="1"/>
    <col min="6" max="6" width="8.00390625" style="0" customWidth="1"/>
    <col min="7" max="7" width="9.00390625" style="0" customWidth="1"/>
    <col min="8" max="8" width="18.7109375" style="0" customWidth="1"/>
    <col min="9" max="9" width="8.7109375" style="0" customWidth="1"/>
    <col min="10" max="10" width="0.9921875" style="0" customWidth="1"/>
    <col min="11" max="11" width="11.00390625" style="0" hidden="1" customWidth="1"/>
    <col min="12" max="12" width="7.8515625" style="0" customWidth="1"/>
    <col min="13" max="13" width="11.57421875" style="11" hidden="1" customWidth="1"/>
    <col min="14" max="14" width="11.421875" style="0" hidden="1" customWidth="1"/>
    <col min="15" max="15" width="18.28125" style="0" customWidth="1"/>
    <col min="16" max="16" width="16.421875" style="0" customWidth="1"/>
    <col min="17" max="17" width="15.57421875" style="0" customWidth="1"/>
  </cols>
  <sheetData>
    <row r="1" spans="2:17" ht="24" customHeight="1">
      <c r="B1" s="45" t="s">
        <v>0</v>
      </c>
      <c r="C1" s="45"/>
      <c r="D1" s="45"/>
      <c r="E1" s="45"/>
      <c r="F1" s="45"/>
      <c r="G1" s="45"/>
      <c r="H1" s="45"/>
      <c r="I1" s="45"/>
      <c r="J1" s="45"/>
      <c r="K1" s="45"/>
      <c r="L1" s="45"/>
      <c r="M1" s="45"/>
      <c r="N1" s="45"/>
      <c r="O1" s="45"/>
      <c r="P1" s="45"/>
      <c r="Q1" s="45"/>
    </row>
    <row r="2" spans="2:17" ht="18" customHeight="1">
      <c r="B2" s="44" t="s">
        <v>1</v>
      </c>
      <c r="C2" s="44"/>
      <c r="D2" s="44"/>
      <c r="E2" s="44"/>
      <c r="F2" s="44"/>
      <c r="G2" s="44"/>
      <c r="H2" s="44"/>
      <c r="I2" s="44"/>
      <c r="J2" s="44"/>
      <c r="K2" s="44"/>
      <c r="L2" s="44"/>
      <c r="M2" s="44"/>
      <c r="N2" s="44"/>
      <c r="O2" s="44"/>
      <c r="P2" s="44"/>
      <c r="Q2" s="44"/>
    </row>
    <row r="3" spans="2:17" ht="16.5" customHeight="1">
      <c r="B3" s="50" t="s">
        <v>74</v>
      </c>
      <c r="C3" s="50"/>
      <c r="D3" s="50"/>
      <c r="E3" s="50"/>
      <c r="F3" s="50"/>
      <c r="G3" s="50"/>
      <c r="H3" s="50"/>
      <c r="I3" s="50"/>
      <c r="J3" s="50"/>
      <c r="K3" s="50"/>
      <c r="L3" s="50"/>
      <c r="M3" s="50"/>
      <c r="N3" s="50"/>
      <c r="O3" s="50"/>
      <c r="P3" s="50"/>
      <c r="Q3" s="50"/>
    </row>
    <row r="4" spans="2:17" ht="8.25" customHeight="1">
      <c r="B4" s="50"/>
      <c r="C4" s="50"/>
      <c r="D4" s="50"/>
      <c r="E4" s="50"/>
      <c r="F4" s="50"/>
      <c r="G4" s="50"/>
      <c r="H4" s="50"/>
      <c r="I4" s="50"/>
      <c r="J4" s="50"/>
      <c r="K4" s="50"/>
      <c r="L4" s="50"/>
      <c r="M4" s="50"/>
      <c r="N4" s="50"/>
      <c r="O4" s="50"/>
      <c r="P4" s="50"/>
      <c r="Q4" s="50"/>
    </row>
    <row r="5" spans="2:17" ht="20.25" customHeight="1">
      <c r="B5" s="52" t="s">
        <v>75</v>
      </c>
      <c r="C5" s="52"/>
      <c r="D5" s="52"/>
      <c r="E5" s="52"/>
      <c r="F5" s="52"/>
      <c r="G5" s="52"/>
      <c r="H5" s="52"/>
      <c r="I5" s="52"/>
      <c r="J5" s="52"/>
      <c r="K5" s="52"/>
      <c r="L5" s="52"/>
      <c r="M5" s="52"/>
      <c r="N5" s="52"/>
      <c r="O5" s="52"/>
      <c r="P5" s="52"/>
      <c r="Q5" s="52"/>
    </row>
    <row r="6" spans="2:17" ht="26.25" customHeight="1" thickBot="1">
      <c r="B6" s="53" t="s">
        <v>143</v>
      </c>
      <c r="C6" s="53"/>
      <c r="D6" s="53"/>
      <c r="E6" s="53"/>
      <c r="F6" s="53"/>
      <c r="G6" s="53"/>
      <c r="H6" s="53"/>
      <c r="I6" s="53"/>
      <c r="J6" s="53"/>
      <c r="K6" s="53"/>
      <c r="L6" s="53"/>
      <c r="M6" s="53"/>
      <c r="N6" s="53"/>
      <c r="O6" s="53"/>
      <c r="P6" s="53"/>
      <c r="Q6" s="53"/>
    </row>
    <row r="7" spans="2:17" ht="27" customHeight="1" thickBot="1">
      <c r="B7" s="57" t="s">
        <v>2</v>
      </c>
      <c r="C7" s="58"/>
      <c r="D7" s="46" t="s">
        <v>3</v>
      </c>
      <c r="E7" s="47"/>
      <c r="F7" s="48"/>
      <c r="G7" s="46" t="s">
        <v>4</v>
      </c>
      <c r="H7" s="47"/>
      <c r="I7" s="47"/>
      <c r="J7" s="47"/>
      <c r="K7" s="47"/>
      <c r="L7" s="47"/>
      <c r="M7" s="47"/>
      <c r="N7" s="48"/>
      <c r="O7" s="21" t="s">
        <v>5</v>
      </c>
      <c r="P7" s="21" t="s">
        <v>6</v>
      </c>
      <c r="Q7" s="33" t="s">
        <v>7</v>
      </c>
    </row>
    <row r="8" spans="2:17" ht="20.25" customHeight="1">
      <c r="B8" s="59" t="s">
        <v>76</v>
      </c>
      <c r="C8" s="59"/>
      <c r="D8" s="59"/>
      <c r="E8" s="59"/>
      <c r="F8" s="59"/>
      <c r="G8" s="59"/>
      <c r="H8" s="2"/>
      <c r="I8" s="2"/>
      <c r="J8" s="2"/>
      <c r="K8" s="2"/>
      <c r="L8" s="2"/>
      <c r="M8" s="2"/>
      <c r="N8" s="2"/>
      <c r="O8" s="2"/>
      <c r="Q8" s="32">
        <v>144925.39</v>
      </c>
    </row>
    <row r="9" spans="2:17" ht="30" customHeight="1">
      <c r="B9" s="43" t="s">
        <v>8</v>
      </c>
      <c r="C9" s="43"/>
      <c r="D9" s="43"/>
      <c r="E9" s="3"/>
      <c r="F9" s="1" t="s">
        <v>9</v>
      </c>
      <c r="G9" s="41" t="s">
        <v>10</v>
      </c>
      <c r="H9" s="41"/>
      <c r="I9" s="41"/>
      <c r="J9" s="41"/>
      <c r="K9" s="41"/>
      <c r="L9" s="41"/>
      <c r="M9" s="13"/>
      <c r="N9" s="51">
        <v>63416</v>
      </c>
      <c r="O9" s="51"/>
      <c r="P9" s="19"/>
      <c r="Q9" s="17">
        <f aca="true" t="shared" si="0" ref="Q9:Q40">Q8+N9-P9</f>
        <v>208341.39</v>
      </c>
    </row>
    <row r="10" spans="2:17" ht="30" customHeight="1">
      <c r="B10" s="43" t="s">
        <v>8</v>
      </c>
      <c r="C10" s="43"/>
      <c r="D10" s="43"/>
      <c r="E10" s="3"/>
      <c r="F10" s="1" t="s">
        <v>9</v>
      </c>
      <c r="G10" s="41" t="s">
        <v>10</v>
      </c>
      <c r="H10" s="41"/>
      <c r="I10" s="41"/>
      <c r="J10" s="41"/>
      <c r="K10" s="41"/>
      <c r="L10" s="41"/>
      <c r="M10" s="13"/>
      <c r="N10" s="51">
        <v>3415.5</v>
      </c>
      <c r="O10" s="51"/>
      <c r="P10" s="19"/>
      <c r="Q10" s="17">
        <f t="shared" si="0"/>
        <v>211756.89</v>
      </c>
    </row>
    <row r="11" spans="2:17" ht="30" customHeight="1">
      <c r="B11" s="43" t="s">
        <v>8</v>
      </c>
      <c r="C11" s="43"/>
      <c r="D11" s="43"/>
      <c r="E11" s="3"/>
      <c r="F11" s="1" t="s">
        <v>9</v>
      </c>
      <c r="G11" s="41" t="s">
        <v>10</v>
      </c>
      <c r="H11" s="41"/>
      <c r="I11" s="41"/>
      <c r="J11" s="41"/>
      <c r="K11" s="41"/>
      <c r="L11" s="41"/>
      <c r="M11" s="13"/>
      <c r="N11" s="51">
        <v>1500</v>
      </c>
      <c r="O11" s="51"/>
      <c r="P11" s="19"/>
      <c r="Q11" s="17">
        <f t="shared" si="0"/>
        <v>213256.89</v>
      </c>
    </row>
    <row r="12" spans="2:17" ht="30" customHeight="1">
      <c r="B12" s="43" t="s">
        <v>8</v>
      </c>
      <c r="C12" s="43"/>
      <c r="D12" s="43"/>
      <c r="E12" s="3"/>
      <c r="F12" s="1" t="s">
        <v>9</v>
      </c>
      <c r="G12" s="41" t="s">
        <v>10</v>
      </c>
      <c r="H12" s="41"/>
      <c r="I12" s="41"/>
      <c r="J12" s="41"/>
      <c r="K12" s="41"/>
      <c r="L12" s="41"/>
      <c r="M12" s="13"/>
      <c r="N12" s="51">
        <v>1422</v>
      </c>
      <c r="O12" s="51"/>
      <c r="P12" s="19"/>
      <c r="Q12" s="17">
        <f t="shared" si="0"/>
        <v>214678.89</v>
      </c>
    </row>
    <row r="13" spans="2:17" ht="30" customHeight="1">
      <c r="B13" s="43" t="s">
        <v>8</v>
      </c>
      <c r="C13" s="43"/>
      <c r="D13" s="43"/>
      <c r="E13" s="3"/>
      <c r="F13" s="1" t="s">
        <v>9</v>
      </c>
      <c r="G13" s="41" t="s">
        <v>10</v>
      </c>
      <c r="H13" s="41"/>
      <c r="I13" s="41"/>
      <c r="J13" s="41"/>
      <c r="K13" s="41"/>
      <c r="L13" s="41"/>
      <c r="M13" s="13"/>
      <c r="N13" s="51">
        <v>5745</v>
      </c>
      <c r="O13" s="51"/>
      <c r="P13" s="19"/>
      <c r="Q13" s="17">
        <f t="shared" si="0"/>
        <v>220423.89</v>
      </c>
    </row>
    <row r="14" spans="2:17" ht="30" customHeight="1">
      <c r="B14" s="43" t="s">
        <v>8</v>
      </c>
      <c r="C14" s="43"/>
      <c r="D14" s="43"/>
      <c r="E14" s="3"/>
      <c r="F14" s="1" t="s">
        <v>9</v>
      </c>
      <c r="G14" s="41" t="s">
        <v>10</v>
      </c>
      <c r="H14" s="41"/>
      <c r="I14" s="41"/>
      <c r="J14" s="41"/>
      <c r="K14" s="41"/>
      <c r="L14" s="41"/>
      <c r="M14" s="13"/>
      <c r="N14" s="51">
        <v>1210</v>
      </c>
      <c r="O14" s="51"/>
      <c r="P14" s="19"/>
      <c r="Q14" s="17">
        <f t="shared" si="0"/>
        <v>221633.89</v>
      </c>
    </row>
    <row r="15" spans="2:17" ht="30" customHeight="1">
      <c r="B15" s="43" t="s">
        <v>8</v>
      </c>
      <c r="C15" s="43"/>
      <c r="D15" s="43"/>
      <c r="E15" s="3"/>
      <c r="F15" s="1" t="s">
        <v>9</v>
      </c>
      <c r="G15" s="41" t="s">
        <v>10</v>
      </c>
      <c r="H15" s="41"/>
      <c r="I15" s="41"/>
      <c r="J15" s="41"/>
      <c r="K15" s="41"/>
      <c r="L15" s="41"/>
      <c r="M15" s="13"/>
      <c r="N15" s="51">
        <v>1650</v>
      </c>
      <c r="O15" s="51"/>
      <c r="P15" s="19"/>
      <c r="Q15" s="17">
        <f t="shared" si="0"/>
        <v>223283.89</v>
      </c>
    </row>
    <row r="16" spans="2:17" ht="30" customHeight="1">
      <c r="B16" s="43" t="s">
        <v>8</v>
      </c>
      <c r="C16" s="43"/>
      <c r="D16" s="43"/>
      <c r="E16" s="3"/>
      <c r="F16" s="1" t="s">
        <v>9</v>
      </c>
      <c r="G16" s="41" t="s">
        <v>10</v>
      </c>
      <c r="H16" s="41"/>
      <c r="I16" s="41"/>
      <c r="J16" s="41"/>
      <c r="K16" s="41"/>
      <c r="L16" s="41"/>
      <c r="M16" s="13"/>
      <c r="N16" s="51">
        <v>1000</v>
      </c>
      <c r="O16" s="51"/>
      <c r="P16" s="19"/>
      <c r="Q16" s="17">
        <f t="shared" si="0"/>
        <v>224283.89</v>
      </c>
    </row>
    <row r="17" spans="2:17" ht="30" customHeight="1">
      <c r="B17" s="43" t="s">
        <v>11</v>
      </c>
      <c r="C17" s="43"/>
      <c r="D17" s="43"/>
      <c r="E17" s="3"/>
      <c r="F17" s="1" t="s">
        <v>12</v>
      </c>
      <c r="G17" s="41" t="s">
        <v>13</v>
      </c>
      <c r="H17" s="41"/>
      <c r="I17" s="41"/>
      <c r="J17" s="41"/>
      <c r="K17" s="41"/>
      <c r="L17" s="41"/>
      <c r="M17" s="13"/>
      <c r="N17" s="51">
        <v>81</v>
      </c>
      <c r="O17" s="51"/>
      <c r="P17" s="19"/>
      <c r="Q17" s="17">
        <f t="shared" si="0"/>
        <v>224364.89</v>
      </c>
    </row>
    <row r="18" spans="2:17" ht="30" customHeight="1">
      <c r="B18" s="43" t="s">
        <v>11</v>
      </c>
      <c r="C18" s="43"/>
      <c r="D18" s="43"/>
      <c r="E18" s="3"/>
      <c r="F18" s="1" t="s">
        <v>12</v>
      </c>
      <c r="G18" s="41" t="s">
        <v>13</v>
      </c>
      <c r="H18" s="41"/>
      <c r="I18" s="41"/>
      <c r="J18" s="41"/>
      <c r="K18" s="41"/>
      <c r="L18" s="41"/>
      <c r="M18" s="13"/>
      <c r="N18" s="51">
        <v>11909</v>
      </c>
      <c r="O18" s="51"/>
      <c r="P18" s="19"/>
      <c r="Q18" s="17">
        <f t="shared" si="0"/>
        <v>236273.89</v>
      </c>
    </row>
    <row r="19" spans="2:17" ht="30" customHeight="1">
      <c r="B19" s="43" t="s">
        <v>11</v>
      </c>
      <c r="C19" s="43"/>
      <c r="D19" s="43"/>
      <c r="E19" s="3"/>
      <c r="F19" s="1" t="s">
        <v>12</v>
      </c>
      <c r="G19" s="41" t="s">
        <v>13</v>
      </c>
      <c r="H19" s="41"/>
      <c r="I19" s="41"/>
      <c r="J19" s="41"/>
      <c r="K19" s="41"/>
      <c r="L19" s="41"/>
      <c r="M19" s="13"/>
      <c r="N19" s="51">
        <v>7000</v>
      </c>
      <c r="O19" s="51"/>
      <c r="P19" s="19"/>
      <c r="Q19" s="17">
        <f t="shared" si="0"/>
        <v>243273.89</v>
      </c>
    </row>
    <row r="20" spans="2:17" ht="30" customHeight="1">
      <c r="B20" s="43" t="s">
        <v>11</v>
      </c>
      <c r="C20" s="43"/>
      <c r="D20" s="43"/>
      <c r="E20" s="3"/>
      <c r="F20" s="1" t="s">
        <v>12</v>
      </c>
      <c r="G20" s="41" t="s">
        <v>13</v>
      </c>
      <c r="H20" s="41"/>
      <c r="I20" s="41"/>
      <c r="J20" s="41"/>
      <c r="K20" s="41"/>
      <c r="L20" s="41"/>
      <c r="M20" s="13"/>
      <c r="N20" s="51">
        <v>7000</v>
      </c>
      <c r="O20" s="51"/>
      <c r="P20" s="19"/>
      <c r="Q20" s="17">
        <f t="shared" si="0"/>
        <v>250273.89</v>
      </c>
    </row>
    <row r="21" spans="2:17" ht="30" customHeight="1">
      <c r="B21" s="43" t="s">
        <v>11</v>
      </c>
      <c r="C21" s="43"/>
      <c r="D21" s="43"/>
      <c r="E21" s="3"/>
      <c r="F21" s="1" t="s">
        <v>12</v>
      </c>
      <c r="G21" s="41" t="s">
        <v>13</v>
      </c>
      <c r="H21" s="41"/>
      <c r="I21" s="41"/>
      <c r="J21" s="41"/>
      <c r="K21" s="41"/>
      <c r="L21" s="41"/>
      <c r="M21" s="13"/>
      <c r="N21" s="51">
        <v>500</v>
      </c>
      <c r="O21" s="51"/>
      <c r="P21" s="19"/>
      <c r="Q21" s="17">
        <f t="shared" si="0"/>
        <v>250773.89</v>
      </c>
    </row>
    <row r="22" spans="2:17" ht="30" customHeight="1">
      <c r="B22" s="43" t="s">
        <v>11</v>
      </c>
      <c r="C22" s="43"/>
      <c r="D22" s="43"/>
      <c r="E22" s="3"/>
      <c r="F22" s="1" t="s">
        <v>12</v>
      </c>
      <c r="G22" s="41" t="s">
        <v>13</v>
      </c>
      <c r="H22" s="41"/>
      <c r="I22" s="41"/>
      <c r="J22" s="41"/>
      <c r="K22" s="41"/>
      <c r="L22" s="41"/>
      <c r="M22" s="13"/>
      <c r="N22" s="51">
        <v>5000</v>
      </c>
      <c r="O22" s="51"/>
      <c r="P22" s="19"/>
      <c r="Q22" s="17">
        <f t="shared" si="0"/>
        <v>255773.89</v>
      </c>
    </row>
    <row r="23" spans="2:17" ht="30" customHeight="1">
      <c r="B23" s="43" t="s">
        <v>11</v>
      </c>
      <c r="C23" s="43"/>
      <c r="D23" s="43"/>
      <c r="E23" s="3"/>
      <c r="F23" s="1" t="s">
        <v>12</v>
      </c>
      <c r="G23" s="41" t="s">
        <v>13</v>
      </c>
      <c r="H23" s="41"/>
      <c r="I23" s="41"/>
      <c r="J23" s="41"/>
      <c r="K23" s="41"/>
      <c r="L23" s="41"/>
      <c r="M23" s="13"/>
      <c r="N23" s="51">
        <v>6750</v>
      </c>
      <c r="O23" s="51"/>
      <c r="P23" s="19"/>
      <c r="Q23" s="17">
        <f t="shared" si="0"/>
        <v>262523.89</v>
      </c>
    </row>
    <row r="24" spans="2:17" ht="30" customHeight="1">
      <c r="B24" s="43" t="s">
        <v>11</v>
      </c>
      <c r="C24" s="43"/>
      <c r="D24" s="43"/>
      <c r="E24" s="3"/>
      <c r="F24" s="1" t="s">
        <v>12</v>
      </c>
      <c r="G24" s="41" t="s">
        <v>13</v>
      </c>
      <c r="H24" s="41"/>
      <c r="I24" s="41"/>
      <c r="J24" s="41"/>
      <c r="K24" s="41"/>
      <c r="L24" s="41"/>
      <c r="M24" s="13"/>
      <c r="N24" s="51">
        <v>18785.25</v>
      </c>
      <c r="O24" s="51"/>
      <c r="P24" s="19"/>
      <c r="Q24" s="17">
        <f t="shared" si="0"/>
        <v>281309.14</v>
      </c>
    </row>
    <row r="25" spans="2:17" ht="30" customHeight="1">
      <c r="B25" s="43" t="s">
        <v>11</v>
      </c>
      <c r="C25" s="43"/>
      <c r="D25" s="43"/>
      <c r="E25" s="3"/>
      <c r="F25" s="1" t="s">
        <v>14</v>
      </c>
      <c r="G25" s="41" t="s">
        <v>88</v>
      </c>
      <c r="H25" s="41"/>
      <c r="I25" s="41"/>
      <c r="J25" s="41"/>
      <c r="K25" s="41"/>
      <c r="L25" s="41"/>
      <c r="M25" s="13"/>
      <c r="N25" s="51">
        <v>2000</v>
      </c>
      <c r="O25" s="51"/>
      <c r="P25" s="19"/>
      <c r="Q25" s="17">
        <f t="shared" si="0"/>
        <v>283309.14</v>
      </c>
    </row>
    <row r="26" spans="2:17" ht="30" customHeight="1">
      <c r="B26" s="43" t="s">
        <v>15</v>
      </c>
      <c r="C26" s="43"/>
      <c r="D26" s="43"/>
      <c r="E26" s="3"/>
      <c r="F26" s="1" t="s">
        <v>16</v>
      </c>
      <c r="G26" s="41" t="s">
        <v>17</v>
      </c>
      <c r="H26" s="41"/>
      <c r="I26" s="41"/>
      <c r="J26" s="41"/>
      <c r="K26" s="41"/>
      <c r="L26" s="41"/>
      <c r="M26" s="13"/>
      <c r="N26" s="51">
        <v>45275</v>
      </c>
      <c r="O26" s="51"/>
      <c r="P26" s="19"/>
      <c r="Q26" s="17">
        <f t="shared" si="0"/>
        <v>328584.14</v>
      </c>
    </row>
    <row r="27" spans="2:17" ht="30" customHeight="1">
      <c r="B27" s="43" t="s">
        <v>15</v>
      </c>
      <c r="C27" s="43"/>
      <c r="D27" s="43"/>
      <c r="E27" s="3"/>
      <c r="F27" s="1" t="s">
        <v>16</v>
      </c>
      <c r="G27" s="41" t="s">
        <v>17</v>
      </c>
      <c r="H27" s="41"/>
      <c r="I27" s="41"/>
      <c r="J27" s="41"/>
      <c r="K27" s="41"/>
      <c r="L27" s="41"/>
      <c r="M27" s="13"/>
      <c r="N27" s="51">
        <v>3500</v>
      </c>
      <c r="O27" s="51"/>
      <c r="P27" s="19"/>
      <c r="Q27" s="17">
        <f t="shared" si="0"/>
        <v>332084.14</v>
      </c>
    </row>
    <row r="28" spans="2:17" ht="30" customHeight="1">
      <c r="B28" s="43" t="s">
        <v>15</v>
      </c>
      <c r="C28" s="43"/>
      <c r="D28" s="43"/>
      <c r="E28" s="3"/>
      <c r="F28" s="1" t="s">
        <v>16</v>
      </c>
      <c r="G28" s="41" t="s">
        <v>17</v>
      </c>
      <c r="H28" s="41"/>
      <c r="I28" s="41"/>
      <c r="J28" s="41"/>
      <c r="K28" s="41"/>
      <c r="L28" s="41"/>
      <c r="M28" s="13"/>
      <c r="N28" s="51">
        <v>41000</v>
      </c>
      <c r="O28" s="51"/>
      <c r="P28" s="19"/>
      <c r="Q28" s="17">
        <f t="shared" si="0"/>
        <v>373084.14</v>
      </c>
    </row>
    <row r="29" spans="2:17" ht="30" customHeight="1">
      <c r="B29" s="43" t="s">
        <v>15</v>
      </c>
      <c r="C29" s="43"/>
      <c r="D29" s="43"/>
      <c r="E29" s="3"/>
      <c r="F29" s="1" t="s">
        <v>16</v>
      </c>
      <c r="G29" s="41" t="s">
        <v>17</v>
      </c>
      <c r="H29" s="41"/>
      <c r="I29" s="41"/>
      <c r="J29" s="41"/>
      <c r="K29" s="41"/>
      <c r="L29" s="41"/>
      <c r="M29" s="13"/>
      <c r="N29" s="51">
        <v>8550</v>
      </c>
      <c r="O29" s="51"/>
      <c r="P29" s="19"/>
      <c r="Q29" s="17">
        <f t="shared" si="0"/>
        <v>381634.14</v>
      </c>
    </row>
    <row r="30" spans="2:17" ht="30" customHeight="1">
      <c r="B30" s="43" t="s">
        <v>15</v>
      </c>
      <c r="C30" s="43"/>
      <c r="D30" s="43"/>
      <c r="E30" s="3"/>
      <c r="F30" s="1" t="s">
        <v>16</v>
      </c>
      <c r="G30" s="41" t="s">
        <v>17</v>
      </c>
      <c r="H30" s="41"/>
      <c r="I30" s="41"/>
      <c r="J30" s="41"/>
      <c r="K30" s="41"/>
      <c r="L30" s="41"/>
      <c r="M30" s="13"/>
      <c r="N30" s="51">
        <v>21736</v>
      </c>
      <c r="O30" s="51"/>
      <c r="P30" s="19"/>
      <c r="Q30" s="17">
        <f t="shared" si="0"/>
        <v>403370.14</v>
      </c>
    </row>
    <row r="31" spans="2:17" ht="30" customHeight="1">
      <c r="B31" s="43" t="s">
        <v>15</v>
      </c>
      <c r="C31" s="43"/>
      <c r="D31" s="43"/>
      <c r="E31" s="3"/>
      <c r="F31" s="1" t="s">
        <v>16</v>
      </c>
      <c r="G31" s="41" t="s">
        <v>17</v>
      </c>
      <c r="H31" s="41"/>
      <c r="I31" s="41"/>
      <c r="J31" s="41"/>
      <c r="K31" s="41"/>
      <c r="L31" s="41"/>
      <c r="M31" s="13"/>
      <c r="N31" s="51">
        <v>11096</v>
      </c>
      <c r="O31" s="51"/>
      <c r="P31" s="19"/>
      <c r="Q31" s="17">
        <f t="shared" si="0"/>
        <v>414466.14</v>
      </c>
    </row>
    <row r="32" spans="2:17" ht="30" customHeight="1">
      <c r="B32" s="43" t="s">
        <v>15</v>
      </c>
      <c r="C32" s="43"/>
      <c r="D32" s="43"/>
      <c r="E32" s="3"/>
      <c r="F32" s="1" t="s">
        <v>16</v>
      </c>
      <c r="G32" s="41" t="s">
        <v>17</v>
      </c>
      <c r="H32" s="41"/>
      <c r="I32" s="41"/>
      <c r="J32" s="41"/>
      <c r="K32" s="41"/>
      <c r="L32" s="41"/>
      <c r="M32" s="13"/>
      <c r="N32" s="51">
        <v>5700</v>
      </c>
      <c r="O32" s="51"/>
      <c r="P32" s="19"/>
      <c r="Q32" s="17">
        <f t="shared" si="0"/>
        <v>420166.14</v>
      </c>
    </row>
    <row r="33" spans="2:17" ht="30" customHeight="1">
      <c r="B33" s="43" t="s">
        <v>15</v>
      </c>
      <c r="C33" s="43"/>
      <c r="D33" s="43"/>
      <c r="E33" s="3"/>
      <c r="F33" s="1" t="s">
        <v>16</v>
      </c>
      <c r="G33" s="41" t="s">
        <v>17</v>
      </c>
      <c r="H33" s="41"/>
      <c r="I33" s="41"/>
      <c r="J33" s="41"/>
      <c r="K33" s="41"/>
      <c r="L33" s="41"/>
      <c r="M33" s="13"/>
      <c r="N33" s="51">
        <v>50</v>
      </c>
      <c r="O33" s="51"/>
      <c r="P33" s="19"/>
      <c r="Q33" s="17">
        <f t="shared" si="0"/>
        <v>420216.14</v>
      </c>
    </row>
    <row r="34" spans="2:17" ht="30" customHeight="1">
      <c r="B34" s="43" t="s">
        <v>18</v>
      </c>
      <c r="C34" s="43"/>
      <c r="D34" s="43"/>
      <c r="E34" s="3"/>
      <c r="F34" s="1" t="s">
        <v>19</v>
      </c>
      <c r="G34" s="41" t="s">
        <v>20</v>
      </c>
      <c r="H34" s="41"/>
      <c r="I34" s="41"/>
      <c r="J34" s="41"/>
      <c r="K34" s="41"/>
      <c r="L34" s="41"/>
      <c r="M34" s="13"/>
      <c r="N34" s="51">
        <v>22646</v>
      </c>
      <c r="O34" s="51"/>
      <c r="P34" s="19"/>
      <c r="Q34" s="17">
        <f t="shared" si="0"/>
        <v>442862.14</v>
      </c>
    </row>
    <row r="35" spans="2:17" ht="30" customHeight="1">
      <c r="B35" s="43" t="s">
        <v>18</v>
      </c>
      <c r="C35" s="43"/>
      <c r="D35" s="43"/>
      <c r="E35" s="3"/>
      <c r="F35" s="1" t="s">
        <v>19</v>
      </c>
      <c r="G35" s="41" t="s">
        <v>20</v>
      </c>
      <c r="H35" s="41"/>
      <c r="I35" s="41"/>
      <c r="J35" s="41"/>
      <c r="K35" s="41"/>
      <c r="L35" s="41"/>
      <c r="M35" s="13"/>
      <c r="N35" s="51">
        <v>2000</v>
      </c>
      <c r="O35" s="51"/>
      <c r="P35" s="19"/>
      <c r="Q35" s="17">
        <f t="shared" si="0"/>
        <v>444862.14</v>
      </c>
    </row>
    <row r="36" spans="2:17" ht="30" customHeight="1">
      <c r="B36" s="43" t="s">
        <v>18</v>
      </c>
      <c r="C36" s="43"/>
      <c r="D36" s="43"/>
      <c r="E36" s="3"/>
      <c r="F36" s="1" t="s">
        <v>19</v>
      </c>
      <c r="G36" s="41" t="s">
        <v>20</v>
      </c>
      <c r="H36" s="41"/>
      <c r="I36" s="41"/>
      <c r="J36" s="41"/>
      <c r="K36" s="41"/>
      <c r="L36" s="41"/>
      <c r="M36" s="13"/>
      <c r="N36" s="51">
        <v>3400</v>
      </c>
      <c r="O36" s="51"/>
      <c r="P36" s="19"/>
      <c r="Q36" s="17">
        <f t="shared" si="0"/>
        <v>448262.14</v>
      </c>
    </row>
    <row r="37" spans="2:17" ht="30" customHeight="1">
      <c r="B37" s="43" t="s">
        <v>18</v>
      </c>
      <c r="C37" s="43"/>
      <c r="D37" s="43"/>
      <c r="E37" s="3"/>
      <c r="F37" s="1" t="s">
        <v>19</v>
      </c>
      <c r="G37" s="41" t="s">
        <v>20</v>
      </c>
      <c r="H37" s="41"/>
      <c r="I37" s="41"/>
      <c r="J37" s="41"/>
      <c r="K37" s="41"/>
      <c r="L37" s="41"/>
      <c r="M37" s="13"/>
      <c r="N37" s="51">
        <v>3100</v>
      </c>
      <c r="O37" s="51"/>
      <c r="P37" s="19"/>
      <c r="Q37" s="17">
        <f t="shared" si="0"/>
        <v>451362.14</v>
      </c>
    </row>
    <row r="38" spans="2:17" ht="30" customHeight="1">
      <c r="B38" s="43" t="s">
        <v>18</v>
      </c>
      <c r="C38" s="43"/>
      <c r="D38" s="43"/>
      <c r="E38" s="3"/>
      <c r="F38" s="1" t="s">
        <v>19</v>
      </c>
      <c r="G38" s="41" t="s">
        <v>20</v>
      </c>
      <c r="H38" s="41"/>
      <c r="I38" s="41"/>
      <c r="J38" s="41"/>
      <c r="K38" s="41"/>
      <c r="L38" s="41"/>
      <c r="M38" s="13"/>
      <c r="N38" s="51">
        <v>825</v>
      </c>
      <c r="O38" s="51"/>
      <c r="P38" s="19"/>
      <c r="Q38" s="17">
        <f t="shared" si="0"/>
        <v>452187.14</v>
      </c>
    </row>
    <row r="39" spans="2:17" ht="30" customHeight="1">
      <c r="B39" s="43" t="s">
        <v>18</v>
      </c>
      <c r="C39" s="43"/>
      <c r="D39" s="43"/>
      <c r="E39" s="3"/>
      <c r="F39" s="1" t="s">
        <v>21</v>
      </c>
      <c r="G39" s="41" t="s">
        <v>87</v>
      </c>
      <c r="H39" s="41"/>
      <c r="I39" s="41"/>
      <c r="J39" s="41"/>
      <c r="K39" s="41"/>
      <c r="L39" s="41"/>
      <c r="M39" s="13"/>
      <c r="N39" s="51">
        <v>3500</v>
      </c>
      <c r="O39" s="51"/>
      <c r="P39" s="19"/>
      <c r="Q39" s="17">
        <f t="shared" si="0"/>
        <v>455687.14</v>
      </c>
    </row>
    <row r="40" spans="2:17" ht="30" customHeight="1">
      <c r="B40" s="43" t="s">
        <v>22</v>
      </c>
      <c r="C40" s="43"/>
      <c r="D40" s="43"/>
      <c r="E40" s="3"/>
      <c r="F40" s="1" t="s">
        <v>23</v>
      </c>
      <c r="G40" s="41" t="s">
        <v>24</v>
      </c>
      <c r="H40" s="41"/>
      <c r="I40" s="41"/>
      <c r="J40" s="41"/>
      <c r="K40" s="41"/>
      <c r="L40" s="41"/>
      <c r="M40" s="13"/>
      <c r="N40" s="51">
        <v>5150</v>
      </c>
      <c r="O40" s="51"/>
      <c r="P40" s="19"/>
      <c r="Q40" s="17">
        <f t="shared" si="0"/>
        <v>460837.14</v>
      </c>
    </row>
    <row r="41" spans="2:17" ht="30" customHeight="1">
      <c r="B41" s="43" t="s">
        <v>22</v>
      </c>
      <c r="C41" s="43"/>
      <c r="D41" s="43"/>
      <c r="E41" s="3"/>
      <c r="F41" s="1" t="s">
        <v>23</v>
      </c>
      <c r="G41" s="41" t="s">
        <v>24</v>
      </c>
      <c r="H41" s="41"/>
      <c r="I41" s="41"/>
      <c r="J41" s="41"/>
      <c r="K41" s="41"/>
      <c r="L41" s="41"/>
      <c r="M41" s="13"/>
      <c r="N41" s="51">
        <v>1563</v>
      </c>
      <c r="O41" s="51"/>
      <c r="P41" s="19"/>
      <c r="Q41" s="17">
        <f aca="true" t="shared" si="1" ref="Q41:Q72">Q40+N41-P41</f>
        <v>462400.14</v>
      </c>
    </row>
    <row r="42" spans="2:17" ht="30" customHeight="1">
      <c r="B42" s="43" t="s">
        <v>22</v>
      </c>
      <c r="C42" s="43"/>
      <c r="D42" s="43"/>
      <c r="E42" s="3"/>
      <c r="F42" s="1" t="s">
        <v>23</v>
      </c>
      <c r="G42" s="41" t="s">
        <v>24</v>
      </c>
      <c r="H42" s="41"/>
      <c r="I42" s="41"/>
      <c r="J42" s="41"/>
      <c r="K42" s="41"/>
      <c r="L42" s="41"/>
      <c r="M42" s="13"/>
      <c r="N42" s="51">
        <v>4105</v>
      </c>
      <c r="O42" s="51"/>
      <c r="P42" s="19"/>
      <c r="Q42" s="17">
        <f t="shared" si="1"/>
        <v>466505.14</v>
      </c>
    </row>
    <row r="43" spans="2:17" ht="30" customHeight="1">
      <c r="B43" s="43" t="s">
        <v>22</v>
      </c>
      <c r="C43" s="43"/>
      <c r="D43" s="43"/>
      <c r="E43" s="3"/>
      <c r="F43" s="1" t="s">
        <v>25</v>
      </c>
      <c r="G43" s="41" t="s">
        <v>86</v>
      </c>
      <c r="H43" s="41"/>
      <c r="I43" s="41"/>
      <c r="J43" s="41"/>
      <c r="K43" s="41"/>
      <c r="L43" s="41"/>
      <c r="M43" s="13"/>
      <c r="N43" s="51">
        <v>5000</v>
      </c>
      <c r="O43" s="51"/>
      <c r="P43" s="19"/>
      <c r="Q43" s="17">
        <f t="shared" si="1"/>
        <v>471505.14</v>
      </c>
    </row>
    <row r="44" spans="2:17" ht="30" customHeight="1">
      <c r="B44" s="43" t="s">
        <v>26</v>
      </c>
      <c r="C44" s="43"/>
      <c r="D44" s="43"/>
      <c r="E44" s="3"/>
      <c r="F44" s="1" t="s">
        <v>27</v>
      </c>
      <c r="G44" s="41" t="s">
        <v>28</v>
      </c>
      <c r="H44" s="41"/>
      <c r="I44" s="41"/>
      <c r="J44" s="41"/>
      <c r="K44" s="41"/>
      <c r="L44" s="41"/>
      <c r="M44" s="13"/>
      <c r="N44" s="51">
        <v>56221</v>
      </c>
      <c r="O44" s="51"/>
      <c r="P44" s="19"/>
      <c r="Q44" s="17">
        <f t="shared" si="1"/>
        <v>527726.14</v>
      </c>
    </row>
    <row r="45" spans="2:17" ht="30" customHeight="1">
      <c r="B45" s="43" t="s">
        <v>26</v>
      </c>
      <c r="C45" s="43"/>
      <c r="D45" s="43"/>
      <c r="E45" s="3"/>
      <c r="F45" s="1" t="s">
        <v>27</v>
      </c>
      <c r="G45" s="41" t="s">
        <v>28</v>
      </c>
      <c r="H45" s="41"/>
      <c r="I45" s="41"/>
      <c r="J45" s="41"/>
      <c r="K45" s="41"/>
      <c r="L45" s="41"/>
      <c r="M45" s="13"/>
      <c r="N45" s="51">
        <v>35151.1</v>
      </c>
      <c r="O45" s="51"/>
      <c r="P45" s="19"/>
      <c r="Q45" s="17">
        <f t="shared" si="1"/>
        <v>562877.24</v>
      </c>
    </row>
    <row r="46" spans="2:17" ht="30" customHeight="1">
      <c r="B46" s="43" t="s">
        <v>26</v>
      </c>
      <c r="C46" s="43"/>
      <c r="D46" s="43"/>
      <c r="E46" s="3"/>
      <c r="F46" s="1" t="s">
        <v>27</v>
      </c>
      <c r="G46" s="41" t="s">
        <v>28</v>
      </c>
      <c r="H46" s="41"/>
      <c r="I46" s="41"/>
      <c r="J46" s="41"/>
      <c r="K46" s="41"/>
      <c r="L46" s="41"/>
      <c r="M46" s="13"/>
      <c r="N46" s="51">
        <v>7030.22</v>
      </c>
      <c r="O46" s="51"/>
      <c r="P46" s="19"/>
      <c r="Q46" s="17">
        <f t="shared" si="1"/>
        <v>569907.46</v>
      </c>
    </row>
    <row r="47" spans="2:17" ht="30" customHeight="1">
      <c r="B47" s="43" t="s">
        <v>26</v>
      </c>
      <c r="C47" s="43"/>
      <c r="D47" s="43"/>
      <c r="E47" s="3"/>
      <c r="F47" s="1" t="s">
        <v>27</v>
      </c>
      <c r="G47" s="41" t="s">
        <v>28</v>
      </c>
      <c r="H47" s="41"/>
      <c r="I47" s="41"/>
      <c r="J47" s="41"/>
      <c r="K47" s="41"/>
      <c r="L47" s="41"/>
      <c r="M47" s="13"/>
      <c r="N47" s="51">
        <v>3095</v>
      </c>
      <c r="O47" s="51"/>
      <c r="P47" s="19"/>
      <c r="Q47" s="17">
        <f t="shared" si="1"/>
        <v>573002.46</v>
      </c>
    </row>
    <row r="48" spans="2:17" ht="30" customHeight="1">
      <c r="B48" s="43" t="s">
        <v>26</v>
      </c>
      <c r="C48" s="43"/>
      <c r="D48" s="43"/>
      <c r="E48" s="3"/>
      <c r="F48" s="1" t="s">
        <v>27</v>
      </c>
      <c r="G48" s="41" t="s">
        <v>28</v>
      </c>
      <c r="H48" s="41"/>
      <c r="I48" s="41"/>
      <c r="J48" s="41"/>
      <c r="K48" s="41"/>
      <c r="L48" s="41"/>
      <c r="M48" s="13"/>
      <c r="N48" s="51">
        <v>4500</v>
      </c>
      <c r="O48" s="51"/>
      <c r="P48" s="19"/>
      <c r="Q48" s="17">
        <f t="shared" si="1"/>
        <v>577502.46</v>
      </c>
    </row>
    <row r="49" spans="2:17" ht="30" customHeight="1">
      <c r="B49" s="43" t="s">
        <v>26</v>
      </c>
      <c r="C49" s="43"/>
      <c r="D49" s="43"/>
      <c r="E49" s="3"/>
      <c r="F49" s="1" t="s">
        <v>27</v>
      </c>
      <c r="G49" s="41" t="s">
        <v>28</v>
      </c>
      <c r="H49" s="41"/>
      <c r="I49" s="41"/>
      <c r="J49" s="41"/>
      <c r="K49" s="41"/>
      <c r="L49" s="41"/>
      <c r="M49" s="13"/>
      <c r="N49" s="51">
        <v>28057.47</v>
      </c>
      <c r="O49" s="51"/>
      <c r="P49" s="19"/>
      <c r="Q49" s="17">
        <f t="shared" si="1"/>
        <v>605559.9299999999</v>
      </c>
    </row>
    <row r="50" spans="2:17" ht="30" customHeight="1">
      <c r="B50" s="43" t="s">
        <v>26</v>
      </c>
      <c r="C50" s="43"/>
      <c r="D50" s="43"/>
      <c r="E50" s="3"/>
      <c r="F50" s="1" t="s">
        <v>27</v>
      </c>
      <c r="G50" s="41" t="s">
        <v>28</v>
      </c>
      <c r="H50" s="41"/>
      <c r="I50" s="41"/>
      <c r="J50" s="41"/>
      <c r="K50" s="41"/>
      <c r="L50" s="41"/>
      <c r="M50" s="13"/>
      <c r="N50" s="51">
        <v>2000</v>
      </c>
      <c r="O50" s="51"/>
      <c r="P50" s="19"/>
      <c r="Q50" s="17">
        <f t="shared" si="1"/>
        <v>607559.9299999999</v>
      </c>
    </row>
    <row r="51" spans="2:17" ht="30" customHeight="1">
      <c r="B51" s="43" t="s">
        <v>29</v>
      </c>
      <c r="C51" s="43"/>
      <c r="D51" s="43"/>
      <c r="E51" s="3"/>
      <c r="F51" s="1" t="s">
        <v>30</v>
      </c>
      <c r="G51" s="41" t="s">
        <v>31</v>
      </c>
      <c r="H51" s="41"/>
      <c r="I51" s="41"/>
      <c r="J51" s="41"/>
      <c r="K51" s="41"/>
      <c r="L51" s="41"/>
      <c r="M51" s="13"/>
      <c r="N51" s="51">
        <v>114000</v>
      </c>
      <c r="O51" s="51"/>
      <c r="P51" s="19"/>
      <c r="Q51" s="17">
        <f t="shared" si="1"/>
        <v>721559.9299999999</v>
      </c>
    </row>
    <row r="52" spans="2:17" ht="30" customHeight="1">
      <c r="B52" s="43" t="s">
        <v>29</v>
      </c>
      <c r="C52" s="43"/>
      <c r="D52" s="43"/>
      <c r="E52" s="3"/>
      <c r="F52" s="1" t="s">
        <v>30</v>
      </c>
      <c r="G52" s="41" t="s">
        <v>31</v>
      </c>
      <c r="H52" s="41"/>
      <c r="I52" s="41"/>
      <c r="J52" s="41"/>
      <c r="K52" s="41"/>
      <c r="L52" s="41"/>
      <c r="M52" s="13"/>
      <c r="N52" s="51">
        <v>6000</v>
      </c>
      <c r="O52" s="51"/>
      <c r="P52" s="19"/>
      <c r="Q52" s="17">
        <f t="shared" si="1"/>
        <v>727559.9299999999</v>
      </c>
    </row>
    <row r="53" spans="2:17" ht="30" customHeight="1">
      <c r="B53" s="43" t="s">
        <v>29</v>
      </c>
      <c r="C53" s="43"/>
      <c r="D53" s="43"/>
      <c r="E53" s="3"/>
      <c r="F53" s="1" t="s">
        <v>30</v>
      </c>
      <c r="G53" s="41" t="s">
        <v>31</v>
      </c>
      <c r="H53" s="41"/>
      <c r="I53" s="41"/>
      <c r="J53" s="41"/>
      <c r="K53" s="41"/>
      <c r="L53" s="41"/>
      <c r="M53" s="13"/>
      <c r="N53" s="51">
        <v>4500</v>
      </c>
      <c r="O53" s="51"/>
      <c r="P53" s="19"/>
      <c r="Q53" s="17">
        <f t="shared" si="1"/>
        <v>732059.9299999999</v>
      </c>
    </row>
    <row r="54" spans="2:17" ht="30" customHeight="1">
      <c r="B54" s="43" t="s">
        <v>29</v>
      </c>
      <c r="C54" s="43"/>
      <c r="D54" s="43"/>
      <c r="E54" s="3"/>
      <c r="F54" s="1" t="s">
        <v>30</v>
      </c>
      <c r="G54" s="41" t="s">
        <v>31</v>
      </c>
      <c r="H54" s="41"/>
      <c r="I54" s="41"/>
      <c r="J54" s="41"/>
      <c r="K54" s="41"/>
      <c r="L54" s="41"/>
      <c r="M54" s="13"/>
      <c r="N54" s="51">
        <v>5000</v>
      </c>
      <c r="O54" s="51"/>
      <c r="P54" s="19"/>
      <c r="Q54" s="17">
        <f t="shared" si="1"/>
        <v>737059.9299999999</v>
      </c>
    </row>
    <row r="55" spans="2:17" ht="30" customHeight="1">
      <c r="B55" s="43" t="s">
        <v>29</v>
      </c>
      <c r="C55" s="43"/>
      <c r="D55" s="43"/>
      <c r="E55" s="3"/>
      <c r="F55" s="1" t="s">
        <v>30</v>
      </c>
      <c r="G55" s="41" t="s">
        <v>31</v>
      </c>
      <c r="H55" s="41"/>
      <c r="I55" s="41"/>
      <c r="J55" s="41"/>
      <c r="K55" s="41"/>
      <c r="L55" s="41"/>
      <c r="M55" s="13"/>
      <c r="N55" s="51">
        <v>1700</v>
      </c>
      <c r="O55" s="51"/>
      <c r="P55" s="19"/>
      <c r="Q55" s="17">
        <f t="shared" si="1"/>
        <v>738759.9299999999</v>
      </c>
    </row>
    <row r="56" spans="2:17" ht="30" customHeight="1">
      <c r="B56" s="43" t="s">
        <v>29</v>
      </c>
      <c r="C56" s="43"/>
      <c r="D56" s="43"/>
      <c r="E56" s="3"/>
      <c r="F56" s="1" t="s">
        <v>30</v>
      </c>
      <c r="G56" s="41" t="s">
        <v>31</v>
      </c>
      <c r="H56" s="41"/>
      <c r="I56" s="41"/>
      <c r="J56" s="41"/>
      <c r="K56" s="41"/>
      <c r="L56" s="41"/>
      <c r="M56" s="13"/>
      <c r="N56" s="51">
        <v>4435.07</v>
      </c>
      <c r="O56" s="51"/>
      <c r="P56" s="19"/>
      <c r="Q56" s="17">
        <f t="shared" si="1"/>
        <v>743194.9999999999</v>
      </c>
    </row>
    <row r="57" spans="2:17" ht="30" customHeight="1">
      <c r="B57" s="43" t="s">
        <v>29</v>
      </c>
      <c r="C57" s="43"/>
      <c r="D57" s="43"/>
      <c r="E57" s="3"/>
      <c r="F57" s="1" t="s">
        <v>30</v>
      </c>
      <c r="G57" s="41" t="s">
        <v>31</v>
      </c>
      <c r="H57" s="41"/>
      <c r="I57" s="41"/>
      <c r="J57" s="41"/>
      <c r="K57" s="41"/>
      <c r="L57" s="41"/>
      <c r="M57" s="13"/>
      <c r="N57" s="51">
        <v>2000</v>
      </c>
      <c r="O57" s="51"/>
      <c r="P57" s="19"/>
      <c r="Q57" s="17">
        <f t="shared" si="1"/>
        <v>745194.9999999999</v>
      </c>
    </row>
    <row r="58" spans="2:17" ht="30" customHeight="1">
      <c r="B58" s="43" t="s">
        <v>29</v>
      </c>
      <c r="C58" s="43"/>
      <c r="D58" s="43"/>
      <c r="E58" s="3"/>
      <c r="F58" s="1" t="s">
        <v>30</v>
      </c>
      <c r="G58" s="41" t="s">
        <v>31</v>
      </c>
      <c r="H58" s="41"/>
      <c r="I58" s="41"/>
      <c r="J58" s="41"/>
      <c r="K58" s="41"/>
      <c r="L58" s="41"/>
      <c r="M58" s="13"/>
      <c r="N58" s="51">
        <v>8240</v>
      </c>
      <c r="O58" s="51"/>
      <c r="P58" s="19"/>
      <c r="Q58" s="17">
        <f t="shared" si="1"/>
        <v>753434.9999999999</v>
      </c>
    </row>
    <row r="59" spans="2:17" ht="30" customHeight="1">
      <c r="B59" s="43" t="s">
        <v>29</v>
      </c>
      <c r="C59" s="43"/>
      <c r="D59" s="43"/>
      <c r="E59" s="3"/>
      <c r="F59" s="1" t="s">
        <v>30</v>
      </c>
      <c r="G59" s="41" t="s">
        <v>31</v>
      </c>
      <c r="H59" s="41"/>
      <c r="I59" s="41"/>
      <c r="J59" s="41"/>
      <c r="K59" s="41"/>
      <c r="L59" s="41"/>
      <c r="M59" s="13"/>
      <c r="N59" s="51">
        <v>5740</v>
      </c>
      <c r="O59" s="51"/>
      <c r="P59" s="19"/>
      <c r="Q59" s="17">
        <f t="shared" si="1"/>
        <v>759174.9999999999</v>
      </c>
    </row>
    <row r="60" spans="2:17" ht="30" customHeight="1">
      <c r="B60" s="43" t="s">
        <v>29</v>
      </c>
      <c r="C60" s="43"/>
      <c r="D60" s="43"/>
      <c r="E60" s="3"/>
      <c r="F60" s="1" t="s">
        <v>30</v>
      </c>
      <c r="G60" s="41" t="s">
        <v>31</v>
      </c>
      <c r="H60" s="41"/>
      <c r="I60" s="41"/>
      <c r="J60" s="41"/>
      <c r="K60" s="41"/>
      <c r="L60" s="41"/>
      <c r="M60" s="13"/>
      <c r="N60" s="51">
        <v>5745</v>
      </c>
      <c r="O60" s="51"/>
      <c r="P60" s="19"/>
      <c r="Q60" s="17">
        <f t="shared" si="1"/>
        <v>764919.9999999999</v>
      </c>
    </row>
    <row r="61" spans="2:17" ht="30" customHeight="1">
      <c r="B61" s="43" t="s">
        <v>32</v>
      </c>
      <c r="C61" s="43"/>
      <c r="D61" s="43"/>
      <c r="E61" s="3"/>
      <c r="F61" s="1" t="s">
        <v>33</v>
      </c>
      <c r="G61" s="41" t="s">
        <v>34</v>
      </c>
      <c r="H61" s="41"/>
      <c r="I61" s="41"/>
      <c r="J61" s="41"/>
      <c r="K61" s="41"/>
      <c r="L61" s="41"/>
      <c r="M61" s="13"/>
      <c r="N61" s="51">
        <v>69400</v>
      </c>
      <c r="O61" s="51"/>
      <c r="P61" s="19"/>
      <c r="Q61" s="17">
        <f t="shared" si="1"/>
        <v>834319.9999999999</v>
      </c>
    </row>
    <row r="62" spans="2:17" ht="30" customHeight="1">
      <c r="B62" s="43" t="s">
        <v>35</v>
      </c>
      <c r="C62" s="43"/>
      <c r="D62" s="43"/>
      <c r="E62" s="3"/>
      <c r="F62" s="1" t="s">
        <v>36</v>
      </c>
      <c r="G62" s="41" t="s">
        <v>37</v>
      </c>
      <c r="H62" s="41"/>
      <c r="I62" s="41"/>
      <c r="J62" s="41"/>
      <c r="K62" s="41"/>
      <c r="L62" s="41"/>
      <c r="M62" s="13"/>
      <c r="N62" s="51">
        <v>18688</v>
      </c>
      <c r="O62" s="51"/>
      <c r="P62" s="19"/>
      <c r="Q62" s="17">
        <f t="shared" si="1"/>
        <v>853007.9999999999</v>
      </c>
    </row>
    <row r="63" spans="2:17" ht="30" customHeight="1">
      <c r="B63" s="43" t="s">
        <v>35</v>
      </c>
      <c r="C63" s="43"/>
      <c r="D63" s="43"/>
      <c r="E63" s="3"/>
      <c r="F63" s="1" t="s">
        <v>36</v>
      </c>
      <c r="G63" s="41" t="s">
        <v>37</v>
      </c>
      <c r="H63" s="41"/>
      <c r="I63" s="41"/>
      <c r="J63" s="41"/>
      <c r="K63" s="41"/>
      <c r="L63" s="41"/>
      <c r="M63" s="13"/>
      <c r="N63" s="51">
        <v>5745</v>
      </c>
      <c r="O63" s="51"/>
      <c r="P63" s="19"/>
      <c r="Q63" s="17">
        <f t="shared" si="1"/>
        <v>858752.9999999999</v>
      </c>
    </row>
    <row r="64" spans="2:17" ht="30" customHeight="1">
      <c r="B64" s="43" t="s">
        <v>35</v>
      </c>
      <c r="C64" s="43"/>
      <c r="D64" s="43"/>
      <c r="E64" s="3"/>
      <c r="F64" s="1" t="s">
        <v>36</v>
      </c>
      <c r="G64" s="41" t="s">
        <v>37</v>
      </c>
      <c r="H64" s="41"/>
      <c r="I64" s="41"/>
      <c r="J64" s="41"/>
      <c r="K64" s="41"/>
      <c r="L64" s="41"/>
      <c r="M64" s="13"/>
      <c r="N64" s="51">
        <v>7400</v>
      </c>
      <c r="O64" s="51"/>
      <c r="P64" s="19"/>
      <c r="Q64" s="17">
        <f t="shared" si="1"/>
        <v>866152.9999999999</v>
      </c>
    </row>
    <row r="65" spans="2:17" ht="30" customHeight="1">
      <c r="B65" s="43" t="s">
        <v>35</v>
      </c>
      <c r="C65" s="43"/>
      <c r="D65" s="43"/>
      <c r="E65" s="3"/>
      <c r="F65" s="1" t="s">
        <v>36</v>
      </c>
      <c r="G65" s="41" t="s">
        <v>37</v>
      </c>
      <c r="H65" s="41"/>
      <c r="I65" s="41"/>
      <c r="J65" s="41"/>
      <c r="K65" s="41"/>
      <c r="L65" s="41"/>
      <c r="M65" s="13"/>
      <c r="N65" s="51">
        <v>5745</v>
      </c>
      <c r="O65" s="51"/>
      <c r="P65" s="19"/>
      <c r="Q65" s="17">
        <f t="shared" si="1"/>
        <v>871897.9999999999</v>
      </c>
    </row>
    <row r="66" spans="2:17" ht="30" customHeight="1">
      <c r="B66" s="43" t="s">
        <v>35</v>
      </c>
      <c r="C66" s="43"/>
      <c r="D66" s="43"/>
      <c r="E66" s="3"/>
      <c r="F66" s="1" t="s">
        <v>36</v>
      </c>
      <c r="G66" s="41" t="s">
        <v>37</v>
      </c>
      <c r="H66" s="41"/>
      <c r="I66" s="41"/>
      <c r="J66" s="41"/>
      <c r="K66" s="41"/>
      <c r="L66" s="41"/>
      <c r="M66" s="13"/>
      <c r="N66" s="51">
        <v>5775</v>
      </c>
      <c r="O66" s="51"/>
      <c r="P66" s="19"/>
      <c r="Q66" s="17">
        <f t="shared" si="1"/>
        <v>877672.9999999999</v>
      </c>
    </row>
    <row r="67" spans="2:17" ht="30" customHeight="1">
      <c r="B67" s="43" t="s">
        <v>38</v>
      </c>
      <c r="C67" s="43"/>
      <c r="D67" s="43"/>
      <c r="E67" s="3"/>
      <c r="F67" s="1" t="s">
        <v>39</v>
      </c>
      <c r="G67" s="41" t="s">
        <v>40</v>
      </c>
      <c r="H67" s="41"/>
      <c r="I67" s="41"/>
      <c r="J67" s="41"/>
      <c r="K67" s="41"/>
      <c r="L67" s="41"/>
      <c r="M67" s="13"/>
      <c r="N67" s="51">
        <v>50752</v>
      </c>
      <c r="O67" s="51"/>
      <c r="P67" s="19"/>
      <c r="Q67" s="17">
        <f t="shared" si="1"/>
        <v>928424.9999999999</v>
      </c>
    </row>
    <row r="68" spans="2:17" ht="30" customHeight="1">
      <c r="B68" s="43" t="s">
        <v>38</v>
      </c>
      <c r="C68" s="43"/>
      <c r="D68" s="43"/>
      <c r="E68" s="3"/>
      <c r="F68" s="1" t="s">
        <v>39</v>
      </c>
      <c r="G68" s="41" t="s">
        <v>40</v>
      </c>
      <c r="H68" s="41"/>
      <c r="I68" s="41"/>
      <c r="J68" s="41"/>
      <c r="K68" s="41"/>
      <c r="L68" s="41"/>
      <c r="M68" s="13"/>
      <c r="N68" s="51">
        <v>13658.22</v>
      </c>
      <c r="O68" s="51"/>
      <c r="P68" s="19"/>
      <c r="Q68" s="17">
        <f t="shared" si="1"/>
        <v>942083.2199999999</v>
      </c>
    </row>
    <row r="69" spans="2:17" ht="30" customHeight="1">
      <c r="B69" s="43" t="s">
        <v>38</v>
      </c>
      <c r="C69" s="43"/>
      <c r="D69" s="43"/>
      <c r="E69" s="3"/>
      <c r="F69" s="1" t="s">
        <v>39</v>
      </c>
      <c r="G69" s="41" t="s">
        <v>41</v>
      </c>
      <c r="H69" s="41"/>
      <c r="I69" s="41"/>
      <c r="J69" s="41"/>
      <c r="K69" s="41"/>
      <c r="L69" s="41"/>
      <c r="M69" s="13"/>
      <c r="N69" s="51">
        <v>1800</v>
      </c>
      <c r="O69" s="51"/>
      <c r="P69" s="19"/>
      <c r="Q69" s="17">
        <f t="shared" si="1"/>
        <v>943883.2199999999</v>
      </c>
    </row>
    <row r="70" spans="2:17" ht="30" customHeight="1">
      <c r="B70" s="43" t="s">
        <v>38</v>
      </c>
      <c r="C70" s="43"/>
      <c r="D70" s="43"/>
      <c r="E70" s="3"/>
      <c r="F70" s="1" t="s">
        <v>39</v>
      </c>
      <c r="G70" s="41" t="s">
        <v>40</v>
      </c>
      <c r="H70" s="41"/>
      <c r="I70" s="41"/>
      <c r="J70" s="41"/>
      <c r="K70" s="41"/>
      <c r="L70" s="41"/>
      <c r="M70" s="13"/>
      <c r="N70" s="51">
        <v>12000</v>
      </c>
      <c r="O70" s="51"/>
      <c r="P70" s="19"/>
      <c r="Q70" s="17">
        <f t="shared" si="1"/>
        <v>955883.2199999999</v>
      </c>
    </row>
    <row r="71" spans="2:17" ht="30" customHeight="1">
      <c r="B71" s="43" t="s">
        <v>38</v>
      </c>
      <c r="C71" s="43"/>
      <c r="D71" s="43"/>
      <c r="E71" s="3"/>
      <c r="F71" s="1" t="s">
        <v>39</v>
      </c>
      <c r="G71" s="41" t="s">
        <v>40</v>
      </c>
      <c r="H71" s="41"/>
      <c r="I71" s="41"/>
      <c r="J71" s="41"/>
      <c r="K71" s="41"/>
      <c r="L71" s="41"/>
      <c r="M71" s="13"/>
      <c r="N71" s="51">
        <v>1000</v>
      </c>
      <c r="O71" s="51"/>
      <c r="P71" s="19"/>
      <c r="Q71" s="17">
        <f t="shared" si="1"/>
        <v>956883.2199999999</v>
      </c>
    </row>
    <row r="72" spans="2:17" ht="30" customHeight="1">
      <c r="B72" s="43" t="s">
        <v>38</v>
      </c>
      <c r="C72" s="43"/>
      <c r="D72" s="43"/>
      <c r="E72" s="3"/>
      <c r="F72" s="1" t="s">
        <v>39</v>
      </c>
      <c r="G72" s="41" t="s">
        <v>40</v>
      </c>
      <c r="H72" s="41"/>
      <c r="I72" s="41"/>
      <c r="J72" s="41"/>
      <c r="K72" s="41"/>
      <c r="L72" s="41"/>
      <c r="M72" s="13"/>
      <c r="N72" s="51">
        <v>10000</v>
      </c>
      <c r="O72" s="51"/>
      <c r="P72" s="19"/>
      <c r="Q72" s="17">
        <f t="shared" si="1"/>
        <v>966883.2199999999</v>
      </c>
    </row>
    <row r="73" spans="2:17" ht="30" customHeight="1">
      <c r="B73" s="43" t="s">
        <v>38</v>
      </c>
      <c r="C73" s="43"/>
      <c r="D73" s="43"/>
      <c r="E73" s="3"/>
      <c r="F73" s="1" t="s">
        <v>39</v>
      </c>
      <c r="G73" s="41" t="s">
        <v>40</v>
      </c>
      <c r="H73" s="41"/>
      <c r="I73" s="41"/>
      <c r="J73" s="41"/>
      <c r="K73" s="41"/>
      <c r="L73" s="41"/>
      <c r="M73" s="13"/>
      <c r="N73" s="51">
        <v>4274</v>
      </c>
      <c r="O73" s="51"/>
      <c r="P73" s="19"/>
      <c r="Q73" s="17">
        <f aca="true" t="shared" si="2" ref="Q73:Q104">Q72+N73-P73</f>
        <v>971157.2199999999</v>
      </c>
    </row>
    <row r="74" spans="2:17" ht="30" customHeight="1">
      <c r="B74" s="43" t="s">
        <v>38</v>
      </c>
      <c r="C74" s="43"/>
      <c r="D74" s="43"/>
      <c r="E74" s="3"/>
      <c r="F74" s="1" t="s">
        <v>39</v>
      </c>
      <c r="G74" s="41" t="s">
        <v>40</v>
      </c>
      <c r="H74" s="41"/>
      <c r="I74" s="41"/>
      <c r="J74" s="41"/>
      <c r="K74" s="41"/>
      <c r="L74" s="41"/>
      <c r="M74" s="13"/>
      <c r="N74" s="51">
        <v>4500</v>
      </c>
      <c r="O74" s="51"/>
      <c r="P74" s="19"/>
      <c r="Q74" s="17">
        <f t="shared" si="2"/>
        <v>975657.2199999999</v>
      </c>
    </row>
    <row r="75" spans="2:17" ht="30" customHeight="1">
      <c r="B75" s="43" t="s">
        <v>38</v>
      </c>
      <c r="C75" s="43"/>
      <c r="D75" s="43"/>
      <c r="E75" s="3"/>
      <c r="F75" s="1" t="s">
        <v>39</v>
      </c>
      <c r="G75" s="41" t="s">
        <v>40</v>
      </c>
      <c r="H75" s="41"/>
      <c r="I75" s="41"/>
      <c r="J75" s="41"/>
      <c r="K75" s="41"/>
      <c r="L75" s="41"/>
      <c r="M75" s="13"/>
      <c r="N75" s="51">
        <v>13659</v>
      </c>
      <c r="O75" s="51"/>
      <c r="P75" s="19"/>
      <c r="Q75" s="17">
        <f t="shared" si="2"/>
        <v>989316.2199999999</v>
      </c>
    </row>
    <row r="76" spans="2:17" ht="30" customHeight="1">
      <c r="B76" s="43" t="s">
        <v>38</v>
      </c>
      <c r="C76" s="43"/>
      <c r="D76" s="43"/>
      <c r="E76" s="3"/>
      <c r="F76" s="1" t="s">
        <v>39</v>
      </c>
      <c r="G76" s="41" t="s">
        <v>40</v>
      </c>
      <c r="H76" s="41"/>
      <c r="I76" s="41"/>
      <c r="J76" s="41"/>
      <c r="K76" s="41"/>
      <c r="L76" s="41"/>
      <c r="M76" s="13"/>
      <c r="N76" s="51">
        <v>10137</v>
      </c>
      <c r="O76" s="51"/>
      <c r="P76" s="19"/>
      <c r="Q76" s="17">
        <f t="shared" si="2"/>
        <v>999453.2199999999</v>
      </c>
    </row>
    <row r="77" spans="2:17" ht="30" customHeight="1">
      <c r="B77" s="43" t="s">
        <v>38</v>
      </c>
      <c r="C77" s="43"/>
      <c r="D77" s="43"/>
      <c r="E77" s="3"/>
      <c r="F77" s="1" t="s">
        <v>39</v>
      </c>
      <c r="G77" s="41" t="s">
        <v>40</v>
      </c>
      <c r="H77" s="41"/>
      <c r="I77" s="41"/>
      <c r="J77" s="41"/>
      <c r="K77" s="41"/>
      <c r="L77" s="41"/>
      <c r="M77" s="13"/>
      <c r="N77" s="51">
        <v>9915.95</v>
      </c>
      <c r="O77" s="51"/>
      <c r="P77" s="19"/>
      <c r="Q77" s="17">
        <f t="shared" si="2"/>
        <v>1009369.1699999998</v>
      </c>
    </row>
    <row r="78" spans="2:17" ht="30" customHeight="1">
      <c r="B78" s="43" t="s">
        <v>38</v>
      </c>
      <c r="C78" s="43"/>
      <c r="D78" s="43"/>
      <c r="E78" s="3"/>
      <c r="F78" s="1" t="s">
        <v>39</v>
      </c>
      <c r="G78" s="41" t="s">
        <v>40</v>
      </c>
      <c r="H78" s="41"/>
      <c r="I78" s="41"/>
      <c r="J78" s="41"/>
      <c r="K78" s="41"/>
      <c r="L78" s="41"/>
      <c r="M78" s="13"/>
      <c r="N78" s="51">
        <v>1582.91</v>
      </c>
      <c r="O78" s="51"/>
      <c r="P78" s="19"/>
      <c r="Q78" s="17">
        <f t="shared" si="2"/>
        <v>1010952.0799999998</v>
      </c>
    </row>
    <row r="79" spans="2:17" ht="30" customHeight="1">
      <c r="B79" s="43" t="s">
        <v>38</v>
      </c>
      <c r="C79" s="43"/>
      <c r="D79" s="43"/>
      <c r="E79" s="3"/>
      <c r="F79" s="1" t="s">
        <v>39</v>
      </c>
      <c r="G79" s="41" t="s">
        <v>40</v>
      </c>
      <c r="H79" s="41"/>
      <c r="I79" s="41"/>
      <c r="J79" s="41"/>
      <c r="K79" s="41"/>
      <c r="L79" s="41"/>
      <c r="M79" s="13"/>
      <c r="N79" s="51">
        <v>8018.7</v>
      </c>
      <c r="O79" s="51"/>
      <c r="P79" s="19"/>
      <c r="Q79" s="17">
        <f t="shared" si="2"/>
        <v>1018970.7799999998</v>
      </c>
    </row>
    <row r="80" spans="2:17" ht="30" customHeight="1">
      <c r="B80" s="43" t="s">
        <v>42</v>
      </c>
      <c r="C80" s="43"/>
      <c r="D80" s="43"/>
      <c r="E80" s="3"/>
      <c r="F80" s="1" t="s">
        <v>43</v>
      </c>
      <c r="G80" s="41" t="s">
        <v>44</v>
      </c>
      <c r="H80" s="41"/>
      <c r="I80" s="41"/>
      <c r="J80" s="41"/>
      <c r="K80" s="41"/>
      <c r="L80" s="41"/>
      <c r="M80" s="13"/>
      <c r="N80" s="51">
        <v>13659</v>
      </c>
      <c r="O80" s="51"/>
      <c r="P80" s="19"/>
      <c r="Q80" s="17">
        <f t="shared" si="2"/>
        <v>1032629.7799999998</v>
      </c>
    </row>
    <row r="81" spans="2:17" ht="30" customHeight="1">
      <c r="B81" s="43" t="s">
        <v>42</v>
      </c>
      <c r="C81" s="43"/>
      <c r="D81" s="43"/>
      <c r="E81" s="3"/>
      <c r="F81" s="1" t="s">
        <v>43</v>
      </c>
      <c r="G81" s="41" t="s">
        <v>44</v>
      </c>
      <c r="H81" s="41"/>
      <c r="I81" s="41"/>
      <c r="J81" s="41"/>
      <c r="K81" s="41"/>
      <c r="L81" s="41"/>
      <c r="M81" s="13"/>
      <c r="N81" s="51">
        <v>3000</v>
      </c>
      <c r="O81" s="51"/>
      <c r="P81" s="19"/>
      <c r="Q81" s="17">
        <f t="shared" si="2"/>
        <v>1035629.7799999998</v>
      </c>
    </row>
    <row r="82" spans="2:17" ht="30" customHeight="1">
      <c r="B82" s="43" t="s">
        <v>42</v>
      </c>
      <c r="C82" s="43"/>
      <c r="D82" s="43"/>
      <c r="E82" s="3"/>
      <c r="F82" s="1" t="s">
        <v>43</v>
      </c>
      <c r="G82" s="41" t="s">
        <v>44</v>
      </c>
      <c r="H82" s="41"/>
      <c r="I82" s="41"/>
      <c r="J82" s="41"/>
      <c r="K82" s="41"/>
      <c r="L82" s="41"/>
      <c r="M82" s="13"/>
      <c r="N82" s="51">
        <v>7615.8</v>
      </c>
      <c r="O82" s="51"/>
      <c r="P82" s="19"/>
      <c r="Q82" s="17">
        <f t="shared" si="2"/>
        <v>1043245.5799999998</v>
      </c>
    </row>
    <row r="83" spans="2:17" ht="30" customHeight="1">
      <c r="B83" s="43" t="s">
        <v>42</v>
      </c>
      <c r="C83" s="43"/>
      <c r="D83" s="43"/>
      <c r="E83" s="3"/>
      <c r="F83" s="1" t="s">
        <v>43</v>
      </c>
      <c r="G83" s="41" t="s">
        <v>44</v>
      </c>
      <c r="H83" s="41"/>
      <c r="I83" s="41"/>
      <c r="J83" s="41"/>
      <c r="K83" s="41"/>
      <c r="L83" s="41"/>
      <c r="M83" s="13"/>
      <c r="N83" s="51">
        <v>3000</v>
      </c>
      <c r="O83" s="51"/>
      <c r="P83" s="19"/>
      <c r="Q83" s="17">
        <f t="shared" si="2"/>
        <v>1046245.5799999998</v>
      </c>
    </row>
    <row r="84" spans="2:17" ht="30" customHeight="1">
      <c r="B84" s="43" t="s">
        <v>42</v>
      </c>
      <c r="C84" s="43"/>
      <c r="D84" s="43"/>
      <c r="E84" s="3"/>
      <c r="F84" s="1" t="s">
        <v>43</v>
      </c>
      <c r="G84" s="41" t="s">
        <v>44</v>
      </c>
      <c r="H84" s="41"/>
      <c r="I84" s="41"/>
      <c r="J84" s="41"/>
      <c r="K84" s="41"/>
      <c r="L84" s="41"/>
      <c r="M84" s="13"/>
      <c r="N84" s="51">
        <v>1500</v>
      </c>
      <c r="O84" s="51"/>
      <c r="P84" s="19"/>
      <c r="Q84" s="17">
        <f t="shared" si="2"/>
        <v>1047745.5799999998</v>
      </c>
    </row>
    <row r="85" spans="2:17" ht="30" customHeight="1">
      <c r="B85" s="43" t="s">
        <v>42</v>
      </c>
      <c r="C85" s="43"/>
      <c r="D85" s="43"/>
      <c r="E85" s="3"/>
      <c r="F85" s="1" t="s">
        <v>43</v>
      </c>
      <c r="G85" s="41" t="s">
        <v>44</v>
      </c>
      <c r="H85" s="41"/>
      <c r="I85" s="41"/>
      <c r="J85" s="41"/>
      <c r="K85" s="41"/>
      <c r="L85" s="41"/>
      <c r="M85" s="13"/>
      <c r="N85" s="51">
        <v>1582.91</v>
      </c>
      <c r="O85" s="51"/>
      <c r="P85" s="19"/>
      <c r="Q85" s="17">
        <f t="shared" si="2"/>
        <v>1049328.4899999998</v>
      </c>
    </row>
    <row r="86" spans="2:17" ht="30" customHeight="1">
      <c r="B86" s="43" t="s">
        <v>42</v>
      </c>
      <c r="C86" s="43"/>
      <c r="D86" s="43"/>
      <c r="E86" s="3"/>
      <c r="F86" s="1" t="s">
        <v>45</v>
      </c>
      <c r="G86" s="41" t="s">
        <v>85</v>
      </c>
      <c r="H86" s="41"/>
      <c r="I86" s="41"/>
      <c r="J86" s="41"/>
      <c r="K86" s="41"/>
      <c r="L86" s="41"/>
      <c r="M86" s="13"/>
      <c r="N86" s="51">
        <v>625</v>
      </c>
      <c r="O86" s="51"/>
      <c r="P86" s="19"/>
      <c r="Q86" s="17">
        <f t="shared" si="2"/>
        <v>1049953.4899999998</v>
      </c>
    </row>
    <row r="87" spans="2:17" ht="30" customHeight="1">
      <c r="B87" s="43" t="s">
        <v>46</v>
      </c>
      <c r="C87" s="43"/>
      <c r="D87" s="43"/>
      <c r="E87" s="3"/>
      <c r="F87" s="1" t="s">
        <v>47</v>
      </c>
      <c r="G87" s="41" t="s">
        <v>48</v>
      </c>
      <c r="H87" s="41"/>
      <c r="I87" s="41"/>
      <c r="J87" s="41"/>
      <c r="K87" s="41"/>
      <c r="L87" s="41"/>
      <c r="M87" s="13"/>
      <c r="N87" s="51">
        <v>33659</v>
      </c>
      <c r="O87" s="51"/>
      <c r="P87" s="19"/>
      <c r="Q87" s="17">
        <f t="shared" si="2"/>
        <v>1083612.4899999998</v>
      </c>
    </row>
    <row r="88" spans="2:17" ht="30" customHeight="1">
      <c r="B88" s="43" t="s">
        <v>46</v>
      </c>
      <c r="C88" s="43"/>
      <c r="D88" s="43"/>
      <c r="E88" s="3"/>
      <c r="F88" s="1" t="s">
        <v>47</v>
      </c>
      <c r="G88" s="41" t="s">
        <v>48</v>
      </c>
      <c r="H88" s="41"/>
      <c r="I88" s="41"/>
      <c r="J88" s="41"/>
      <c r="K88" s="41"/>
      <c r="L88" s="41"/>
      <c r="M88" s="13"/>
      <c r="N88" s="51">
        <v>4440</v>
      </c>
      <c r="O88" s="51"/>
      <c r="P88" s="19"/>
      <c r="Q88" s="17">
        <f t="shared" si="2"/>
        <v>1088052.4899999998</v>
      </c>
    </row>
    <row r="89" spans="2:17" ht="30" customHeight="1">
      <c r="B89" s="43" t="s">
        <v>46</v>
      </c>
      <c r="C89" s="43"/>
      <c r="D89" s="43"/>
      <c r="E89" s="3"/>
      <c r="F89" s="1" t="s">
        <v>47</v>
      </c>
      <c r="G89" s="41" t="s">
        <v>48</v>
      </c>
      <c r="H89" s="41"/>
      <c r="I89" s="41"/>
      <c r="J89" s="41"/>
      <c r="K89" s="41"/>
      <c r="L89" s="41"/>
      <c r="M89" s="13"/>
      <c r="N89" s="51">
        <v>5650</v>
      </c>
      <c r="O89" s="51"/>
      <c r="P89" s="19"/>
      <c r="Q89" s="17">
        <f t="shared" si="2"/>
        <v>1093702.4899999998</v>
      </c>
    </row>
    <row r="90" spans="2:17" ht="30" customHeight="1">
      <c r="B90" s="43" t="s">
        <v>46</v>
      </c>
      <c r="C90" s="43"/>
      <c r="D90" s="43"/>
      <c r="E90" s="3"/>
      <c r="F90" s="1" t="s">
        <v>47</v>
      </c>
      <c r="G90" s="41" t="s">
        <v>48</v>
      </c>
      <c r="H90" s="41"/>
      <c r="I90" s="41"/>
      <c r="J90" s="41"/>
      <c r="K90" s="41"/>
      <c r="L90" s="41"/>
      <c r="M90" s="13"/>
      <c r="N90" s="51">
        <v>2700</v>
      </c>
      <c r="O90" s="51"/>
      <c r="P90" s="19"/>
      <c r="Q90" s="17">
        <f t="shared" si="2"/>
        <v>1096402.4899999998</v>
      </c>
    </row>
    <row r="91" spans="2:17" ht="30" customHeight="1">
      <c r="B91" s="43" t="s">
        <v>49</v>
      </c>
      <c r="C91" s="43"/>
      <c r="D91" s="43"/>
      <c r="E91" s="3"/>
      <c r="F91" s="1" t="s">
        <v>50</v>
      </c>
      <c r="G91" s="41" t="s">
        <v>51</v>
      </c>
      <c r="H91" s="41"/>
      <c r="I91" s="41"/>
      <c r="J91" s="41"/>
      <c r="K91" s="41"/>
      <c r="L91" s="41"/>
      <c r="M91" s="13"/>
      <c r="N91" s="51">
        <v>401800</v>
      </c>
      <c r="O91" s="51"/>
      <c r="P91" s="19"/>
      <c r="Q91" s="17">
        <f t="shared" si="2"/>
        <v>1498202.4899999998</v>
      </c>
    </row>
    <row r="92" spans="2:17" ht="30" customHeight="1">
      <c r="B92" s="43" t="s">
        <v>49</v>
      </c>
      <c r="C92" s="43"/>
      <c r="D92" s="43"/>
      <c r="E92" s="3"/>
      <c r="F92" s="1" t="s">
        <v>50</v>
      </c>
      <c r="G92" s="41" t="s">
        <v>51</v>
      </c>
      <c r="H92" s="41"/>
      <c r="I92" s="41"/>
      <c r="J92" s="41"/>
      <c r="K92" s="41"/>
      <c r="L92" s="41"/>
      <c r="M92" s="13"/>
      <c r="N92" s="51">
        <v>1295</v>
      </c>
      <c r="O92" s="51"/>
      <c r="P92" s="19"/>
      <c r="Q92" s="17">
        <f t="shared" si="2"/>
        <v>1499497.4899999998</v>
      </c>
    </row>
    <row r="93" spans="2:17" ht="30" customHeight="1">
      <c r="B93" s="43" t="s">
        <v>49</v>
      </c>
      <c r="C93" s="43"/>
      <c r="D93" s="43"/>
      <c r="E93" s="3"/>
      <c r="F93" s="1" t="s">
        <v>50</v>
      </c>
      <c r="G93" s="41" t="s">
        <v>51</v>
      </c>
      <c r="H93" s="41"/>
      <c r="I93" s="41"/>
      <c r="J93" s="41"/>
      <c r="K93" s="41"/>
      <c r="L93" s="41"/>
      <c r="M93" s="13"/>
      <c r="N93" s="51">
        <v>1582.91</v>
      </c>
      <c r="O93" s="51"/>
      <c r="P93" s="19"/>
      <c r="Q93" s="17">
        <f t="shared" si="2"/>
        <v>1501080.3999999997</v>
      </c>
    </row>
    <row r="94" spans="2:17" ht="30" customHeight="1">
      <c r="B94" s="43" t="s">
        <v>49</v>
      </c>
      <c r="C94" s="43"/>
      <c r="D94" s="43"/>
      <c r="E94" s="3"/>
      <c r="F94" s="1" t="s">
        <v>50</v>
      </c>
      <c r="G94" s="41" t="s">
        <v>51</v>
      </c>
      <c r="H94" s="41"/>
      <c r="I94" s="41"/>
      <c r="J94" s="41"/>
      <c r="K94" s="41"/>
      <c r="L94" s="41"/>
      <c r="M94" s="13"/>
      <c r="N94" s="51">
        <v>4104.1</v>
      </c>
      <c r="O94" s="51"/>
      <c r="P94" s="19"/>
      <c r="Q94" s="17">
        <f t="shared" si="2"/>
        <v>1505184.4999999998</v>
      </c>
    </row>
    <row r="95" spans="2:17" ht="30" customHeight="1">
      <c r="B95" s="43" t="s">
        <v>49</v>
      </c>
      <c r="C95" s="43"/>
      <c r="D95" s="43"/>
      <c r="E95" s="3"/>
      <c r="F95" s="1" t="s">
        <v>50</v>
      </c>
      <c r="G95" s="41" t="s">
        <v>51</v>
      </c>
      <c r="H95" s="41"/>
      <c r="I95" s="41"/>
      <c r="J95" s="41"/>
      <c r="K95" s="41"/>
      <c r="L95" s="41"/>
      <c r="M95" s="13"/>
      <c r="N95" s="51">
        <v>4105</v>
      </c>
      <c r="O95" s="51"/>
      <c r="P95" s="19"/>
      <c r="Q95" s="17">
        <f t="shared" si="2"/>
        <v>1509289.4999999998</v>
      </c>
    </row>
    <row r="96" spans="2:17" ht="30" customHeight="1">
      <c r="B96" s="43" t="s">
        <v>49</v>
      </c>
      <c r="C96" s="43"/>
      <c r="D96" s="43"/>
      <c r="E96" s="3"/>
      <c r="F96" s="1" t="s">
        <v>50</v>
      </c>
      <c r="G96" s="41" t="s">
        <v>51</v>
      </c>
      <c r="H96" s="41"/>
      <c r="I96" s="41"/>
      <c r="J96" s="41"/>
      <c r="K96" s="41"/>
      <c r="L96" s="41"/>
      <c r="M96" s="13"/>
      <c r="N96" s="51">
        <v>8875</v>
      </c>
      <c r="O96" s="51"/>
      <c r="P96" s="19"/>
      <c r="Q96" s="17">
        <f t="shared" si="2"/>
        <v>1518164.4999999998</v>
      </c>
    </row>
    <row r="97" spans="2:17" ht="30" customHeight="1">
      <c r="B97" s="43" t="s">
        <v>49</v>
      </c>
      <c r="C97" s="43"/>
      <c r="D97" s="43"/>
      <c r="E97" s="3"/>
      <c r="F97" s="1" t="s">
        <v>50</v>
      </c>
      <c r="G97" s="41" t="s">
        <v>51</v>
      </c>
      <c r="H97" s="41"/>
      <c r="I97" s="41"/>
      <c r="J97" s="41"/>
      <c r="K97" s="41"/>
      <c r="L97" s="41"/>
      <c r="M97" s="13"/>
      <c r="N97" s="51">
        <v>250000</v>
      </c>
      <c r="O97" s="51"/>
      <c r="P97" s="19"/>
      <c r="Q97" s="17">
        <f t="shared" si="2"/>
        <v>1768164.4999999998</v>
      </c>
    </row>
    <row r="98" spans="2:17" ht="30" customHeight="1">
      <c r="B98" s="43" t="s">
        <v>49</v>
      </c>
      <c r="C98" s="43"/>
      <c r="D98" s="43"/>
      <c r="E98" s="3"/>
      <c r="F98" s="1" t="s">
        <v>50</v>
      </c>
      <c r="G98" s="41" t="s">
        <v>51</v>
      </c>
      <c r="H98" s="41"/>
      <c r="I98" s="41"/>
      <c r="J98" s="41"/>
      <c r="K98" s="41"/>
      <c r="L98" s="41"/>
      <c r="M98" s="13"/>
      <c r="N98" s="51">
        <v>21659.06</v>
      </c>
      <c r="O98" s="51"/>
      <c r="P98" s="19"/>
      <c r="Q98" s="17">
        <f t="shared" si="2"/>
        <v>1789823.5599999998</v>
      </c>
    </row>
    <row r="99" spans="2:17" ht="30" customHeight="1">
      <c r="B99" s="43" t="s">
        <v>52</v>
      </c>
      <c r="C99" s="43"/>
      <c r="D99" s="43"/>
      <c r="E99" s="3"/>
      <c r="F99" s="1" t="s">
        <v>53</v>
      </c>
      <c r="G99" s="41" t="s">
        <v>54</v>
      </c>
      <c r="H99" s="41"/>
      <c r="I99" s="41"/>
      <c r="J99" s="41"/>
      <c r="K99" s="41"/>
      <c r="L99" s="41"/>
      <c r="M99" s="13"/>
      <c r="N99" s="51">
        <v>1650</v>
      </c>
      <c r="O99" s="51"/>
      <c r="P99" s="19"/>
      <c r="Q99" s="17">
        <f t="shared" si="2"/>
        <v>1791473.5599999998</v>
      </c>
    </row>
    <row r="100" spans="2:17" ht="30" customHeight="1">
      <c r="B100" s="43" t="s">
        <v>52</v>
      </c>
      <c r="C100" s="43"/>
      <c r="D100" s="43"/>
      <c r="E100" s="3"/>
      <c r="F100" s="1" t="s">
        <v>53</v>
      </c>
      <c r="G100" s="41" t="s">
        <v>54</v>
      </c>
      <c r="H100" s="41"/>
      <c r="I100" s="41"/>
      <c r="J100" s="41"/>
      <c r="K100" s="41"/>
      <c r="L100" s="41"/>
      <c r="M100" s="13"/>
      <c r="N100" s="51">
        <v>3100</v>
      </c>
      <c r="O100" s="51"/>
      <c r="P100" s="19"/>
      <c r="Q100" s="17">
        <f t="shared" si="2"/>
        <v>1794573.5599999998</v>
      </c>
    </row>
    <row r="101" spans="2:17" ht="30" customHeight="1">
      <c r="B101" s="43" t="s">
        <v>52</v>
      </c>
      <c r="C101" s="43"/>
      <c r="D101" s="43"/>
      <c r="E101" s="3"/>
      <c r="F101" s="1" t="s">
        <v>53</v>
      </c>
      <c r="G101" s="41" t="s">
        <v>54</v>
      </c>
      <c r="H101" s="41"/>
      <c r="I101" s="41"/>
      <c r="J101" s="41"/>
      <c r="K101" s="41"/>
      <c r="L101" s="41"/>
      <c r="M101" s="13"/>
      <c r="N101" s="51">
        <v>3482</v>
      </c>
      <c r="O101" s="51"/>
      <c r="P101" s="19"/>
      <c r="Q101" s="17">
        <f t="shared" si="2"/>
        <v>1798055.5599999998</v>
      </c>
    </row>
    <row r="102" spans="2:17" ht="30" customHeight="1">
      <c r="B102" s="43" t="s">
        <v>52</v>
      </c>
      <c r="C102" s="43"/>
      <c r="D102" s="43"/>
      <c r="E102" s="3"/>
      <c r="F102" s="1" t="s">
        <v>53</v>
      </c>
      <c r="G102" s="41" t="s">
        <v>54</v>
      </c>
      <c r="H102" s="41"/>
      <c r="I102" s="41"/>
      <c r="J102" s="41"/>
      <c r="K102" s="41"/>
      <c r="L102" s="41"/>
      <c r="M102" s="13"/>
      <c r="N102" s="51">
        <v>2000</v>
      </c>
      <c r="O102" s="51"/>
      <c r="P102" s="19"/>
      <c r="Q102" s="17">
        <f t="shared" si="2"/>
        <v>1800055.5599999998</v>
      </c>
    </row>
    <row r="103" spans="2:17" ht="30" customHeight="1">
      <c r="B103" s="43" t="s">
        <v>52</v>
      </c>
      <c r="C103" s="43"/>
      <c r="D103" s="43"/>
      <c r="E103" s="3"/>
      <c r="F103" s="1" t="s">
        <v>53</v>
      </c>
      <c r="G103" s="41" t="s">
        <v>54</v>
      </c>
      <c r="H103" s="41"/>
      <c r="I103" s="41"/>
      <c r="J103" s="41"/>
      <c r="K103" s="41"/>
      <c r="L103" s="41"/>
      <c r="M103" s="13"/>
      <c r="N103" s="51">
        <v>805</v>
      </c>
      <c r="O103" s="51"/>
      <c r="P103" s="19"/>
      <c r="Q103" s="17">
        <f t="shared" si="2"/>
        <v>1800860.5599999998</v>
      </c>
    </row>
    <row r="104" spans="2:17" ht="30" customHeight="1">
      <c r="B104" s="43" t="s">
        <v>52</v>
      </c>
      <c r="C104" s="43"/>
      <c r="D104" s="43"/>
      <c r="E104" s="3"/>
      <c r="F104" s="1" t="s">
        <v>53</v>
      </c>
      <c r="G104" s="41" t="s">
        <v>54</v>
      </c>
      <c r="H104" s="41"/>
      <c r="I104" s="41"/>
      <c r="J104" s="41"/>
      <c r="K104" s="41"/>
      <c r="L104" s="41"/>
      <c r="M104" s="13"/>
      <c r="N104" s="51">
        <v>1000</v>
      </c>
      <c r="O104" s="51"/>
      <c r="P104" s="19"/>
      <c r="Q104" s="17">
        <f t="shared" si="2"/>
        <v>1801860.5599999998</v>
      </c>
    </row>
    <row r="105" spans="2:17" ht="30" customHeight="1">
      <c r="B105" s="43" t="s">
        <v>52</v>
      </c>
      <c r="C105" s="43"/>
      <c r="D105" s="43"/>
      <c r="E105" s="3"/>
      <c r="F105" s="1" t="s">
        <v>53</v>
      </c>
      <c r="G105" s="41" t="s">
        <v>54</v>
      </c>
      <c r="H105" s="41"/>
      <c r="I105" s="41"/>
      <c r="J105" s="41"/>
      <c r="K105" s="41"/>
      <c r="L105" s="41"/>
      <c r="M105" s="13"/>
      <c r="N105" s="51">
        <v>1710</v>
      </c>
      <c r="O105" s="51"/>
      <c r="P105" s="19"/>
      <c r="Q105" s="17">
        <f aca="true" t="shared" si="3" ref="Q105:Q136">Q104+N105-P105</f>
        <v>1803570.5599999998</v>
      </c>
    </row>
    <row r="106" spans="2:17" ht="30" customHeight="1">
      <c r="B106" s="43" t="s">
        <v>52</v>
      </c>
      <c r="C106" s="43"/>
      <c r="D106" s="43"/>
      <c r="E106" s="3"/>
      <c r="F106" s="1" t="s">
        <v>53</v>
      </c>
      <c r="G106" s="41" t="s">
        <v>54</v>
      </c>
      <c r="H106" s="41"/>
      <c r="I106" s="41"/>
      <c r="J106" s="41"/>
      <c r="K106" s="41"/>
      <c r="L106" s="41"/>
      <c r="M106" s="13"/>
      <c r="N106" s="51">
        <v>3100</v>
      </c>
      <c r="O106" s="51"/>
      <c r="P106" s="19"/>
      <c r="Q106" s="17">
        <f t="shared" si="3"/>
        <v>1806670.5599999998</v>
      </c>
    </row>
    <row r="107" spans="2:17" ht="30" customHeight="1">
      <c r="B107" s="43" t="s">
        <v>52</v>
      </c>
      <c r="C107" s="43"/>
      <c r="D107" s="43"/>
      <c r="E107" s="3"/>
      <c r="F107" s="1" t="s">
        <v>53</v>
      </c>
      <c r="G107" s="41" t="s">
        <v>54</v>
      </c>
      <c r="H107" s="41"/>
      <c r="I107" s="41"/>
      <c r="J107" s="41"/>
      <c r="K107" s="41"/>
      <c r="L107" s="41"/>
      <c r="M107" s="13"/>
      <c r="N107" s="51">
        <v>2000</v>
      </c>
      <c r="O107" s="51"/>
      <c r="P107" s="19"/>
      <c r="Q107" s="17">
        <f t="shared" si="3"/>
        <v>1808670.5599999998</v>
      </c>
    </row>
    <row r="108" spans="2:17" ht="30" customHeight="1">
      <c r="B108" s="43" t="s">
        <v>52</v>
      </c>
      <c r="C108" s="43"/>
      <c r="D108" s="43"/>
      <c r="E108" s="3"/>
      <c r="F108" s="1" t="s">
        <v>53</v>
      </c>
      <c r="G108" s="41" t="s">
        <v>54</v>
      </c>
      <c r="H108" s="41"/>
      <c r="I108" s="41"/>
      <c r="J108" s="41"/>
      <c r="K108" s="41"/>
      <c r="L108" s="41"/>
      <c r="M108" s="13"/>
      <c r="N108" s="51">
        <v>2550</v>
      </c>
      <c r="O108" s="51"/>
      <c r="P108" s="19"/>
      <c r="Q108" s="17">
        <f t="shared" si="3"/>
        <v>1811220.5599999998</v>
      </c>
    </row>
    <row r="109" spans="2:17" ht="30" customHeight="1">
      <c r="B109" s="43" t="s">
        <v>55</v>
      </c>
      <c r="C109" s="43"/>
      <c r="D109" s="43"/>
      <c r="E109" s="3"/>
      <c r="F109" s="1" t="s">
        <v>56</v>
      </c>
      <c r="G109" s="41" t="s">
        <v>57</v>
      </c>
      <c r="H109" s="41"/>
      <c r="I109" s="41"/>
      <c r="J109" s="41"/>
      <c r="K109" s="41"/>
      <c r="L109" s="41"/>
      <c r="M109" s="13"/>
      <c r="N109" s="51">
        <v>30240</v>
      </c>
      <c r="O109" s="51"/>
      <c r="P109" s="19"/>
      <c r="Q109" s="17">
        <f t="shared" si="3"/>
        <v>1841460.5599999998</v>
      </c>
    </row>
    <row r="110" spans="2:17" ht="30" customHeight="1">
      <c r="B110" s="43" t="s">
        <v>55</v>
      </c>
      <c r="C110" s="43"/>
      <c r="D110" s="43"/>
      <c r="E110" s="3"/>
      <c r="F110" s="1" t="s">
        <v>56</v>
      </c>
      <c r="G110" s="41" t="s">
        <v>57</v>
      </c>
      <c r="H110" s="41"/>
      <c r="I110" s="41"/>
      <c r="J110" s="41"/>
      <c r="K110" s="41"/>
      <c r="L110" s="41"/>
      <c r="M110" s="13"/>
      <c r="N110" s="51">
        <v>15000</v>
      </c>
      <c r="O110" s="51"/>
      <c r="P110" s="19"/>
      <c r="Q110" s="17">
        <f t="shared" si="3"/>
        <v>1856460.5599999998</v>
      </c>
    </row>
    <row r="111" spans="2:17" ht="30" customHeight="1">
      <c r="B111" s="43" t="s">
        <v>55</v>
      </c>
      <c r="C111" s="43"/>
      <c r="D111" s="43"/>
      <c r="E111" s="3"/>
      <c r="F111" s="1" t="s">
        <v>56</v>
      </c>
      <c r="G111" s="41" t="s">
        <v>57</v>
      </c>
      <c r="H111" s="41"/>
      <c r="I111" s="41"/>
      <c r="J111" s="41"/>
      <c r="K111" s="41"/>
      <c r="L111" s="41"/>
      <c r="M111" s="13"/>
      <c r="N111" s="51">
        <v>20000</v>
      </c>
      <c r="O111" s="51"/>
      <c r="P111" s="19"/>
      <c r="Q111" s="17">
        <f t="shared" si="3"/>
        <v>1876460.5599999998</v>
      </c>
    </row>
    <row r="112" spans="2:17" ht="30" customHeight="1">
      <c r="B112" s="43" t="s">
        <v>55</v>
      </c>
      <c r="C112" s="43"/>
      <c r="D112" s="43"/>
      <c r="E112" s="3"/>
      <c r="F112" s="1" t="s">
        <v>56</v>
      </c>
      <c r="G112" s="41" t="s">
        <v>57</v>
      </c>
      <c r="H112" s="41"/>
      <c r="I112" s="41"/>
      <c r="J112" s="41"/>
      <c r="K112" s="41"/>
      <c r="L112" s="41"/>
      <c r="M112" s="13"/>
      <c r="N112" s="51">
        <v>4500</v>
      </c>
      <c r="O112" s="51"/>
      <c r="P112" s="19"/>
      <c r="Q112" s="17">
        <f t="shared" si="3"/>
        <v>1880960.5599999998</v>
      </c>
    </row>
    <row r="113" spans="2:17" ht="30" customHeight="1">
      <c r="B113" s="43" t="s">
        <v>55</v>
      </c>
      <c r="C113" s="43"/>
      <c r="D113" s="43"/>
      <c r="E113" s="3"/>
      <c r="F113" s="1" t="s">
        <v>56</v>
      </c>
      <c r="G113" s="41" t="s">
        <v>57</v>
      </c>
      <c r="H113" s="41"/>
      <c r="I113" s="41"/>
      <c r="J113" s="41"/>
      <c r="K113" s="41"/>
      <c r="L113" s="41"/>
      <c r="M113" s="13"/>
      <c r="N113" s="51">
        <v>5642</v>
      </c>
      <c r="O113" s="51"/>
      <c r="P113" s="19"/>
      <c r="Q113" s="17">
        <f t="shared" si="3"/>
        <v>1886602.5599999998</v>
      </c>
    </row>
    <row r="114" spans="2:17" ht="30" customHeight="1">
      <c r="B114" s="43" t="s">
        <v>55</v>
      </c>
      <c r="C114" s="43"/>
      <c r="D114" s="43"/>
      <c r="E114" s="3"/>
      <c r="F114" s="1" t="s">
        <v>56</v>
      </c>
      <c r="G114" s="41" t="s">
        <v>57</v>
      </c>
      <c r="H114" s="41"/>
      <c r="I114" s="41"/>
      <c r="J114" s="41"/>
      <c r="K114" s="41"/>
      <c r="L114" s="41"/>
      <c r="M114" s="13"/>
      <c r="N114" s="51">
        <v>3110</v>
      </c>
      <c r="O114" s="51"/>
      <c r="P114" s="19"/>
      <c r="Q114" s="17">
        <f t="shared" si="3"/>
        <v>1889712.5599999998</v>
      </c>
    </row>
    <row r="115" spans="2:17" ht="30" customHeight="1">
      <c r="B115" s="43" t="s">
        <v>55</v>
      </c>
      <c r="C115" s="43"/>
      <c r="D115" s="43"/>
      <c r="E115" s="3"/>
      <c r="F115" s="1" t="s">
        <v>56</v>
      </c>
      <c r="G115" s="41" t="s">
        <v>57</v>
      </c>
      <c r="H115" s="41"/>
      <c r="I115" s="41"/>
      <c r="J115" s="41"/>
      <c r="K115" s="41"/>
      <c r="L115" s="41"/>
      <c r="M115" s="13"/>
      <c r="N115" s="51">
        <v>1000</v>
      </c>
      <c r="O115" s="51"/>
      <c r="P115" s="19"/>
      <c r="Q115" s="17">
        <f t="shared" si="3"/>
        <v>1890712.5599999998</v>
      </c>
    </row>
    <row r="116" spans="2:17" ht="30" customHeight="1">
      <c r="B116" s="43" t="s">
        <v>55</v>
      </c>
      <c r="C116" s="43"/>
      <c r="D116" s="43"/>
      <c r="E116" s="3"/>
      <c r="F116" s="1" t="s">
        <v>56</v>
      </c>
      <c r="G116" s="41" t="s">
        <v>57</v>
      </c>
      <c r="H116" s="41"/>
      <c r="I116" s="41"/>
      <c r="J116" s="41"/>
      <c r="K116" s="41"/>
      <c r="L116" s="41"/>
      <c r="M116" s="13"/>
      <c r="N116" s="51">
        <v>3416</v>
      </c>
      <c r="O116" s="51"/>
      <c r="P116" s="19"/>
      <c r="Q116" s="17">
        <f t="shared" si="3"/>
        <v>1894128.5599999998</v>
      </c>
    </row>
    <row r="117" spans="2:17" ht="30" customHeight="1">
      <c r="B117" s="43" t="s">
        <v>55</v>
      </c>
      <c r="C117" s="43"/>
      <c r="D117" s="43"/>
      <c r="E117" s="3"/>
      <c r="F117" s="1" t="s">
        <v>56</v>
      </c>
      <c r="G117" s="41" t="s">
        <v>57</v>
      </c>
      <c r="H117" s="41"/>
      <c r="I117" s="41"/>
      <c r="J117" s="41"/>
      <c r="K117" s="41"/>
      <c r="L117" s="41"/>
      <c r="M117" s="13"/>
      <c r="N117" s="51">
        <v>5642</v>
      </c>
      <c r="O117" s="51"/>
      <c r="P117" s="19"/>
      <c r="Q117" s="17">
        <f t="shared" si="3"/>
        <v>1899770.5599999998</v>
      </c>
    </row>
    <row r="118" spans="2:17" ht="30" customHeight="1">
      <c r="B118" s="43" t="s">
        <v>55</v>
      </c>
      <c r="C118" s="43"/>
      <c r="D118" s="43"/>
      <c r="E118" s="3"/>
      <c r="F118" s="1" t="s">
        <v>58</v>
      </c>
      <c r="G118" s="41" t="s">
        <v>84</v>
      </c>
      <c r="H118" s="41"/>
      <c r="I118" s="41"/>
      <c r="J118" s="41"/>
      <c r="K118" s="41"/>
      <c r="L118" s="41"/>
      <c r="M118" s="13"/>
      <c r="N118" s="51">
        <v>16000</v>
      </c>
      <c r="O118" s="51"/>
      <c r="P118" s="19"/>
      <c r="Q118" s="17">
        <f t="shared" si="3"/>
        <v>1915770.5599999998</v>
      </c>
    </row>
    <row r="119" spans="2:17" ht="30" customHeight="1">
      <c r="B119" s="43" t="s">
        <v>59</v>
      </c>
      <c r="C119" s="43"/>
      <c r="D119" s="43"/>
      <c r="E119" s="3"/>
      <c r="F119" s="1" t="s">
        <v>60</v>
      </c>
      <c r="G119" s="41" t="s">
        <v>61</v>
      </c>
      <c r="H119" s="41"/>
      <c r="I119" s="41"/>
      <c r="J119" s="41"/>
      <c r="K119" s="41"/>
      <c r="L119" s="41"/>
      <c r="M119" s="13"/>
      <c r="N119" s="51">
        <v>5650</v>
      </c>
      <c r="O119" s="51"/>
      <c r="P119" s="19"/>
      <c r="Q119" s="17">
        <f t="shared" si="3"/>
        <v>1921420.5599999998</v>
      </c>
    </row>
    <row r="120" spans="2:17" ht="30" customHeight="1">
      <c r="B120" s="43" t="s">
        <v>59</v>
      </c>
      <c r="C120" s="43"/>
      <c r="D120" s="43"/>
      <c r="E120" s="3"/>
      <c r="F120" s="1" t="s">
        <v>60</v>
      </c>
      <c r="G120" s="41" t="s">
        <v>61</v>
      </c>
      <c r="H120" s="41"/>
      <c r="I120" s="41"/>
      <c r="J120" s="41"/>
      <c r="K120" s="41"/>
      <c r="L120" s="41"/>
      <c r="M120" s="13"/>
      <c r="N120" s="51">
        <v>3000</v>
      </c>
      <c r="O120" s="51"/>
      <c r="P120" s="19"/>
      <c r="Q120" s="17">
        <f t="shared" si="3"/>
        <v>1924420.5599999998</v>
      </c>
    </row>
    <row r="121" spans="2:17" ht="30" customHeight="1">
      <c r="B121" s="43" t="s">
        <v>59</v>
      </c>
      <c r="C121" s="43"/>
      <c r="D121" s="43"/>
      <c r="E121" s="3"/>
      <c r="F121" s="1" t="s">
        <v>60</v>
      </c>
      <c r="G121" s="41" t="s">
        <v>61</v>
      </c>
      <c r="H121" s="41"/>
      <c r="I121" s="41"/>
      <c r="J121" s="41"/>
      <c r="K121" s="41"/>
      <c r="L121" s="41"/>
      <c r="M121" s="13"/>
      <c r="N121" s="51">
        <v>5000</v>
      </c>
      <c r="O121" s="51"/>
      <c r="P121" s="19"/>
      <c r="Q121" s="17">
        <f t="shared" si="3"/>
        <v>1929420.5599999998</v>
      </c>
    </row>
    <row r="122" spans="2:17" ht="30" customHeight="1">
      <c r="B122" s="43" t="s">
        <v>59</v>
      </c>
      <c r="C122" s="43"/>
      <c r="D122" s="43"/>
      <c r="E122" s="3"/>
      <c r="F122" s="1" t="s">
        <v>60</v>
      </c>
      <c r="G122" s="41" t="s">
        <v>61</v>
      </c>
      <c r="H122" s="41"/>
      <c r="I122" s="41"/>
      <c r="J122" s="41"/>
      <c r="K122" s="41"/>
      <c r="L122" s="41"/>
      <c r="M122" s="13"/>
      <c r="N122" s="51">
        <v>3415.5</v>
      </c>
      <c r="O122" s="51"/>
      <c r="P122" s="19"/>
      <c r="Q122" s="17">
        <f t="shared" si="3"/>
        <v>1932836.0599999998</v>
      </c>
    </row>
    <row r="123" spans="2:17" ht="30" customHeight="1">
      <c r="B123" s="43" t="s">
        <v>59</v>
      </c>
      <c r="C123" s="43"/>
      <c r="D123" s="43"/>
      <c r="E123" s="3"/>
      <c r="F123" s="1" t="s">
        <v>60</v>
      </c>
      <c r="G123" s="41" t="s">
        <v>61</v>
      </c>
      <c r="H123" s="41"/>
      <c r="I123" s="41"/>
      <c r="J123" s="41"/>
      <c r="K123" s="41"/>
      <c r="L123" s="41"/>
      <c r="M123" s="13"/>
      <c r="N123" s="51">
        <v>3000</v>
      </c>
      <c r="O123" s="51"/>
      <c r="P123" s="19"/>
      <c r="Q123" s="17">
        <f t="shared" si="3"/>
        <v>1935836.0599999998</v>
      </c>
    </row>
    <row r="124" spans="2:17" ht="30" customHeight="1">
      <c r="B124" s="43" t="s">
        <v>59</v>
      </c>
      <c r="C124" s="43"/>
      <c r="D124" s="43"/>
      <c r="E124" s="3"/>
      <c r="F124" s="1" t="s">
        <v>60</v>
      </c>
      <c r="G124" s="41" t="s">
        <v>61</v>
      </c>
      <c r="H124" s="41"/>
      <c r="I124" s="41"/>
      <c r="J124" s="41"/>
      <c r="K124" s="41"/>
      <c r="L124" s="41"/>
      <c r="M124" s="13"/>
      <c r="N124" s="51">
        <v>7200</v>
      </c>
      <c r="O124" s="51"/>
      <c r="P124" s="19"/>
      <c r="Q124" s="17">
        <f t="shared" si="3"/>
        <v>1943036.0599999998</v>
      </c>
    </row>
    <row r="125" spans="2:17" ht="30" customHeight="1">
      <c r="B125" s="43" t="s">
        <v>59</v>
      </c>
      <c r="C125" s="43"/>
      <c r="D125" s="43"/>
      <c r="E125" s="3"/>
      <c r="F125" s="1" t="s">
        <v>60</v>
      </c>
      <c r="G125" s="41" t="s">
        <v>61</v>
      </c>
      <c r="H125" s="41"/>
      <c r="I125" s="41"/>
      <c r="J125" s="41"/>
      <c r="K125" s="41"/>
      <c r="L125" s="41"/>
      <c r="M125" s="13"/>
      <c r="N125" s="51">
        <v>800</v>
      </c>
      <c r="O125" s="51"/>
      <c r="P125" s="19"/>
      <c r="Q125" s="17">
        <f t="shared" si="3"/>
        <v>1943836.0599999998</v>
      </c>
    </row>
    <row r="126" spans="2:17" ht="30" customHeight="1">
      <c r="B126" s="43" t="s">
        <v>59</v>
      </c>
      <c r="C126" s="43"/>
      <c r="D126" s="43"/>
      <c r="E126" s="3"/>
      <c r="F126" s="1" t="s">
        <v>60</v>
      </c>
      <c r="G126" s="41" t="s">
        <v>61</v>
      </c>
      <c r="H126" s="41"/>
      <c r="I126" s="41"/>
      <c r="J126" s="41"/>
      <c r="K126" s="41"/>
      <c r="L126" s="41"/>
      <c r="M126" s="13"/>
      <c r="N126" s="51">
        <v>5650</v>
      </c>
      <c r="O126" s="51"/>
      <c r="P126" s="19"/>
      <c r="Q126" s="17">
        <f t="shared" si="3"/>
        <v>1949486.0599999998</v>
      </c>
    </row>
    <row r="127" spans="2:17" ht="30" customHeight="1">
      <c r="B127" s="43" t="s">
        <v>59</v>
      </c>
      <c r="C127" s="43"/>
      <c r="D127" s="43"/>
      <c r="E127" s="3"/>
      <c r="F127" s="1" t="s">
        <v>60</v>
      </c>
      <c r="G127" s="41" t="s">
        <v>61</v>
      </c>
      <c r="H127" s="41"/>
      <c r="I127" s="41"/>
      <c r="J127" s="41"/>
      <c r="K127" s="41"/>
      <c r="L127" s="41"/>
      <c r="M127" s="13"/>
      <c r="N127" s="51">
        <v>5650</v>
      </c>
      <c r="O127" s="51"/>
      <c r="P127" s="19"/>
      <c r="Q127" s="17">
        <f t="shared" si="3"/>
        <v>1955136.0599999998</v>
      </c>
    </row>
    <row r="128" spans="2:17" ht="30" customHeight="1">
      <c r="B128" s="43" t="s">
        <v>59</v>
      </c>
      <c r="C128" s="43"/>
      <c r="D128" s="43"/>
      <c r="E128" s="3"/>
      <c r="F128" s="1" t="s">
        <v>60</v>
      </c>
      <c r="G128" s="41" t="s">
        <v>61</v>
      </c>
      <c r="H128" s="41"/>
      <c r="I128" s="41"/>
      <c r="J128" s="41"/>
      <c r="K128" s="41"/>
      <c r="L128" s="41"/>
      <c r="M128" s="13"/>
      <c r="N128" s="51">
        <v>5000</v>
      </c>
      <c r="O128" s="51"/>
      <c r="P128" s="19"/>
      <c r="Q128" s="17">
        <f t="shared" si="3"/>
        <v>1960136.0599999998</v>
      </c>
    </row>
    <row r="129" spans="2:17" ht="30" customHeight="1">
      <c r="B129" s="43" t="s">
        <v>59</v>
      </c>
      <c r="C129" s="43"/>
      <c r="D129" s="43"/>
      <c r="E129" s="3"/>
      <c r="F129" s="1" t="s">
        <v>60</v>
      </c>
      <c r="G129" s="41" t="s">
        <v>61</v>
      </c>
      <c r="H129" s="41"/>
      <c r="I129" s="41"/>
      <c r="J129" s="41"/>
      <c r="K129" s="41"/>
      <c r="L129" s="41"/>
      <c r="M129" s="13"/>
      <c r="N129" s="51">
        <v>1707.75</v>
      </c>
      <c r="O129" s="51"/>
      <c r="P129" s="19"/>
      <c r="Q129" s="17">
        <f t="shared" si="3"/>
        <v>1961843.8099999998</v>
      </c>
    </row>
    <row r="130" spans="2:17" ht="30" customHeight="1">
      <c r="B130" s="43" t="s">
        <v>62</v>
      </c>
      <c r="C130" s="43"/>
      <c r="D130" s="43"/>
      <c r="E130" s="3"/>
      <c r="F130" s="1" t="s">
        <v>63</v>
      </c>
      <c r="G130" s="41" t="s">
        <v>64</v>
      </c>
      <c r="H130" s="41"/>
      <c r="I130" s="41"/>
      <c r="J130" s="41"/>
      <c r="K130" s="41"/>
      <c r="L130" s="41"/>
      <c r="M130" s="13"/>
      <c r="N130" s="51">
        <v>58500</v>
      </c>
      <c r="O130" s="51"/>
      <c r="P130" s="19"/>
      <c r="Q130" s="17">
        <f>Q129+N130-P130</f>
        <v>2020343.8099999998</v>
      </c>
    </row>
    <row r="131" spans="2:17" ht="30" customHeight="1">
      <c r="B131" s="43" t="s">
        <v>62</v>
      </c>
      <c r="C131" s="43"/>
      <c r="D131" s="43"/>
      <c r="E131" s="3"/>
      <c r="F131" s="1" t="s">
        <v>63</v>
      </c>
      <c r="G131" s="41" t="s">
        <v>64</v>
      </c>
      <c r="H131" s="41"/>
      <c r="I131" s="41"/>
      <c r="J131" s="41"/>
      <c r="K131" s="41"/>
      <c r="L131" s="41"/>
      <c r="M131" s="13"/>
      <c r="N131" s="51">
        <v>5650</v>
      </c>
      <c r="O131" s="51"/>
      <c r="P131" s="19"/>
      <c r="Q131" s="17">
        <f t="shared" si="3"/>
        <v>2025993.8099999998</v>
      </c>
    </row>
    <row r="132" spans="2:17" ht="30" customHeight="1">
      <c r="B132" s="43" t="s">
        <v>62</v>
      </c>
      <c r="C132" s="43"/>
      <c r="D132" s="43"/>
      <c r="E132" s="3"/>
      <c r="F132" s="1" t="s">
        <v>63</v>
      </c>
      <c r="G132" s="41" t="s">
        <v>64</v>
      </c>
      <c r="H132" s="41"/>
      <c r="I132" s="41"/>
      <c r="J132" s="41"/>
      <c r="K132" s="41"/>
      <c r="L132" s="41"/>
      <c r="M132" s="13"/>
      <c r="N132" s="51">
        <v>5000</v>
      </c>
      <c r="O132" s="51"/>
      <c r="P132" s="19"/>
      <c r="Q132" s="17">
        <f t="shared" si="3"/>
        <v>2030993.8099999998</v>
      </c>
    </row>
    <row r="133" spans="2:17" ht="30" customHeight="1">
      <c r="B133" s="43" t="s">
        <v>62</v>
      </c>
      <c r="C133" s="43"/>
      <c r="D133" s="43"/>
      <c r="E133" s="3"/>
      <c r="F133" s="1" t="s">
        <v>63</v>
      </c>
      <c r="G133" s="41" t="s">
        <v>64</v>
      </c>
      <c r="H133" s="41"/>
      <c r="I133" s="41"/>
      <c r="J133" s="41"/>
      <c r="K133" s="41"/>
      <c r="L133" s="41"/>
      <c r="M133" s="13"/>
      <c r="N133" s="51">
        <v>1735</v>
      </c>
      <c r="O133" s="51"/>
      <c r="P133" s="19"/>
      <c r="Q133" s="17">
        <f t="shared" si="3"/>
        <v>2032728.8099999998</v>
      </c>
    </row>
    <row r="134" spans="2:17" ht="30" customHeight="1">
      <c r="B134" s="43" t="s">
        <v>62</v>
      </c>
      <c r="C134" s="43"/>
      <c r="D134" s="43"/>
      <c r="E134" s="3"/>
      <c r="F134" s="1" t="s">
        <v>63</v>
      </c>
      <c r="G134" s="41" t="s">
        <v>64</v>
      </c>
      <c r="H134" s="41"/>
      <c r="I134" s="41"/>
      <c r="J134" s="41"/>
      <c r="K134" s="41"/>
      <c r="L134" s="41"/>
      <c r="M134" s="13"/>
      <c r="N134" s="51">
        <v>5000</v>
      </c>
      <c r="O134" s="51"/>
      <c r="P134" s="19"/>
      <c r="Q134" s="17">
        <f t="shared" si="3"/>
        <v>2037728.8099999998</v>
      </c>
    </row>
    <row r="135" spans="2:17" ht="30" customHeight="1">
      <c r="B135" s="43" t="s">
        <v>62</v>
      </c>
      <c r="C135" s="43"/>
      <c r="D135" s="43"/>
      <c r="E135" s="3"/>
      <c r="F135" s="1" t="s">
        <v>63</v>
      </c>
      <c r="G135" s="41" t="s">
        <v>64</v>
      </c>
      <c r="H135" s="41"/>
      <c r="I135" s="41"/>
      <c r="J135" s="41"/>
      <c r="K135" s="41"/>
      <c r="L135" s="41"/>
      <c r="M135" s="13"/>
      <c r="N135" s="51">
        <v>1100</v>
      </c>
      <c r="O135" s="51"/>
      <c r="P135" s="19"/>
      <c r="Q135" s="17">
        <f t="shared" si="3"/>
        <v>2038828.8099999998</v>
      </c>
    </row>
    <row r="136" spans="2:17" ht="30" customHeight="1">
      <c r="B136" s="43" t="s">
        <v>62</v>
      </c>
      <c r="C136" s="43"/>
      <c r="D136" s="43"/>
      <c r="E136" s="3"/>
      <c r="F136" s="1" t="s">
        <v>63</v>
      </c>
      <c r="G136" s="41" t="s">
        <v>64</v>
      </c>
      <c r="H136" s="41"/>
      <c r="I136" s="41"/>
      <c r="J136" s="41"/>
      <c r="K136" s="41"/>
      <c r="L136" s="41"/>
      <c r="M136" s="13"/>
      <c r="N136" s="51">
        <v>13658.22</v>
      </c>
      <c r="O136" s="51"/>
      <c r="P136" s="19"/>
      <c r="Q136" s="17">
        <f t="shared" si="3"/>
        <v>2052487.0299999998</v>
      </c>
    </row>
    <row r="137" spans="2:17" ht="30" customHeight="1">
      <c r="B137" s="43" t="s">
        <v>62</v>
      </c>
      <c r="C137" s="43"/>
      <c r="D137" s="43"/>
      <c r="E137" s="3"/>
      <c r="F137" s="1" t="s">
        <v>63</v>
      </c>
      <c r="G137" s="41" t="s">
        <v>64</v>
      </c>
      <c r="H137" s="41"/>
      <c r="I137" s="41"/>
      <c r="J137" s="41"/>
      <c r="K137" s="41"/>
      <c r="L137" s="41"/>
      <c r="M137" s="13"/>
      <c r="N137" s="51">
        <v>13500</v>
      </c>
      <c r="O137" s="51"/>
      <c r="P137" s="19"/>
      <c r="Q137" s="17">
        <f aca="true" t="shared" si="4" ref="Q137:Q168">Q136+N137-P137</f>
        <v>2065987.0299999998</v>
      </c>
    </row>
    <row r="138" spans="2:17" ht="30" customHeight="1">
      <c r="B138" s="43" t="s">
        <v>62</v>
      </c>
      <c r="C138" s="43"/>
      <c r="D138" s="43"/>
      <c r="E138" s="3"/>
      <c r="F138" s="1" t="s">
        <v>63</v>
      </c>
      <c r="G138" s="41" t="s">
        <v>64</v>
      </c>
      <c r="H138" s="41"/>
      <c r="I138" s="41"/>
      <c r="J138" s="41"/>
      <c r="K138" s="41"/>
      <c r="L138" s="41"/>
      <c r="M138" s="13"/>
      <c r="N138" s="51">
        <v>6000</v>
      </c>
      <c r="O138" s="51"/>
      <c r="P138" s="19"/>
      <c r="Q138" s="17">
        <f t="shared" si="4"/>
        <v>2071987.0299999998</v>
      </c>
    </row>
    <row r="139" spans="2:17" ht="30" customHeight="1">
      <c r="B139" s="43" t="s">
        <v>62</v>
      </c>
      <c r="C139" s="43"/>
      <c r="D139" s="43"/>
      <c r="E139" s="3"/>
      <c r="F139" s="1" t="s">
        <v>63</v>
      </c>
      <c r="G139" s="41" t="s">
        <v>64</v>
      </c>
      <c r="H139" s="41"/>
      <c r="I139" s="41"/>
      <c r="J139" s="41"/>
      <c r="K139" s="41"/>
      <c r="L139" s="41"/>
      <c r="M139" s="13"/>
      <c r="N139" s="51">
        <v>75000</v>
      </c>
      <c r="O139" s="51"/>
      <c r="P139" s="19"/>
      <c r="Q139" s="17">
        <f t="shared" si="4"/>
        <v>2146987.03</v>
      </c>
    </row>
    <row r="140" spans="2:17" ht="30" customHeight="1">
      <c r="B140" s="43" t="s">
        <v>62</v>
      </c>
      <c r="C140" s="43"/>
      <c r="D140" s="43"/>
      <c r="E140" s="3"/>
      <c r="F140" s="1" t="s">
        <v>63</v>
      </c>
      <c r="G140" s="41" t="s">
        <v>64</v>
      </c>
      <c r="H140" s="41"/>
      <c r="I140" s="41"/>
      <c r="J140" s="41"/>
      <c r="K140" s="41"/>
      <c r="L140" s="41"/>
      <c r="M140" s="13"/>
      <c r="N140" s="51">
        <v>15000</v>
      </c>
      <c r="O140" s="51"/>
      <c r="P140" s="19"/>
      <c r="Q140" s="17">
        <f t="shared" si="4"/>
        <v>2161987.03</v>
      </c>
    </row>
    <row r="141" spans="2:17" ht="30" customHeight="1">
      <c r="B141" s="43" t="s">
        <v>62</v>
      </c>
      <c r="C141" s="43"/>
      <c r="D141" s="43"/>
      <c r="E141" s="3"/>
      <c r="F141" s="1" t="s">
        <v>63</v>
      </c>
      <c r="G141" s="41" t="s">
        <v>64</v>
      </c>
      <c r="H141" s="41"/>
      <c r="I141" s="41"/>
      <c r="J141" s="41"/>
      <c r="K141" s="41"/>
      <c r="L141" s="41"/>
      <c r="M141" s="13"/>
      <c r="N141" s="51">
        <v>1000</v>
      </c>
      <c r="O141" s="51"/>
      <c r="P141" s="19"/>
      <c r="Q141" s="17">
        <f t="shared" si="4"/>
        <v>2162987.03</v>
      </c>
    </row>
    <row r="142" spans="2:17" ht="30" customHeight="1">
      <c r="B142" s="43" t="s">
        <v>62</v>
      </c>
      <c r="C142" s="43"/>
      <c r="D142" s="43"/>
      <c r="E142" s="3"/>
      <c r="F142" s="1" t="s">
        <v>63</v>
      </c>
      <c r="G142" s="41" t="s">
        <v>64</v>
      </c>
      <c r="H142" s="41"/>
      <c r="I142" s="41"/>
      <c r="J142" s="41"/>
      <c r="K142" s="41"/>
      <c r="L142" s="41"/>
      <c r="M142" s="13"/>
      <c r="N142" s="51">
        <v>53766.18</v>
      </c>
      <c r="O142" s="51"/>
      <c r="P142" s="19"/>
      <c r="Q142" s="17">
        <f t="shared" si="4"/>
        <v>2216753.21</v>
      </c>
    </row>
    <row r="143" spans="2:17" ht="30" customHeight="1">
      <c r="B143" s="43" t="s">
        <v>62</v>
      </c>
      <c r="C143" s="43"/>
      <c r="D143" s="43"/>
      <c r="E143" s="3"/>
      <c r="F143" s="1" t="s">
        <v>65</v>
      </c>
      <c r="G143" s="41" t="s">
        <v>83</v>
      </c>
      <c r="H143" s="41"/>
      <c r="I143" s="41"/>
      <c r="J143" s="41"/>
      <c r="K143" s="41"/>
      <c r="L143" s="41"/>
      <c r="M143" s="13"/>
      <c r="N143" s="51">
        <v>15000</v>
      </c>
      <c r="O143" s="51"/>
      <c r="P143" s="19"/>
      <c r="Q143" s="17">
        <f t="shared" si="4"/>
        <v>2231753.21</v>
      </c>
    </row>
    <row r="144" spans="2:17" ht="30" customHeight="1">
      <c r="B144" s="43" t="s">
        <v>66</v>
      </c>
      <c r="C144" s="43"/>
      <c r="D144" s="43"/>
      <c r="E144" s="3"/>
      <c r="F144" s="1" t="s">
        <v>67</v>
      </c>
      <c r="G144" s="41" t="s">
        <v>89</v>
      </c>
      <c r="H144" s="41"/>
      <c r="I144" s="41"/>
      <c r="J144" s="41"/>
      <c r="K144" s="41"/>
      <c r="L144" s="41"/>
      <c r="M144" s="13"/>
      <c r="N144" s="51">
        <v>0</v>
      </c>
      <c r="O144" s="51"/>
      <c r="P144" s="19">
        <v>175</v>
      </c>
      <c r="Q144" s="17">
        <f t="shared" si="4"/>
        <v>2231578.21</v>
      </c>
    </row>
    <row r="145" spans="2:17" ht="30" customHeight="1">
      <c r="B145" s="43" t="s">
        <v>66</v>
      </c>
      <c r="C145" s="43"/>
      <c r="D145" s="43"/>
      <c r="E145" s="3"/>
      <c r="F145" s="1" t="s">
        <v>68</v>
      </c>
      <c r="G145" s="41" t="s">
        <v>69</v>
      </c>
      <c r="H145" s="41"/>
      <c r="I145" s="41"/>
      <c r="J145" s="41"/>
      <c r="K145" s="41"/>
      <c r="L145" s="41"/>
      <c r="M145" s="13"/>
      <c r="N145" s="51">
        <v>5500</v>
      </c>
      <c r="O145" s="51"/>
      <c r="P145" s="19"/>
      <c r="Q145" s="17">
        <f t="shared" si="4"/>
        <v>2237078.21</v>
      </c>
    </row>
    <row r="146" spans="2:17" ht="30" customHeight="1">
      <c r="B146" s="43" t="s">
        <v>66</v>
      </c>
      <c r="C146" s="43"/>
      <c r="D146" s="43"/>
      <c r="E146" s="3"/>
      <c r="F146" s="1" t="s">
        <v>68</v>
      </c>
      <c r="G146" s="41" t="s">
        <v>69</v>
      </c>
      <c r="H146" s="41"/>
      <c r="I146" s="41"/>
      <c r="J146" s="41"/>
      <c r="K146" s="41"/>
      <c r="L146" s="41"/>
      <c r="M146" s="13"/>
      <c r="N146" s="51">
        <v>1800</v>
      </c>
      <c r="O146" s="51"/>
      <c r="P146" s="19"/>
      <c r="Q146" s="17">
        <f t="shared" si="4"/>
        <v>2238878.21</v>
      </c>
    </row>
    <row r="147" spans="2:17" ht="30" customHeight="1">
      <c r="B147" s="43" t="s">
        <v>66</v>
      </c>
      <c r="C147" s="43"/>
      <c r="D147" s="43"/>
      <c r="E147" s="3"/>
      <c r="F147" s="1" t="s">
        <v>68</v>
      </c>
      <c r="G147" s="41" t="s">
        <v>69</v>
      </c>
      <c r="H147" s="41"/>
      <c r="I147" s="41"/>
      <c r="J147" s="41"/>
      <c r="K147" s="41"/>
      <c r="L147" s="41"/>
      <c r="M147" s="13"/>
      <c r="N147" s="51">
        <v>5000</v>
      </c>
      <c r="O147" s="51"/>
      <c r="P147" s="19"/>
      <c r="Q147" s="17">
        <f t="shared" si="4"/>
        <v>2243878.21</v>
      </c>
    </row>
    <row r="148" spans="2:17" ht="30" customHeight="1">
      <c r="B148" s="43" t="s">
        <v>66</v>
      </c>
      <c r="C148" s="43"/>
      <c r="D148" s="43"/>
      <c r="E148" s="3"/>
      <c r="F148" s="1" t="s">
        <v>68</v>
      </c>
      <c r="G148" s="41" t="s">
        <v>69</v>
      </c>
      <c r="H148" s="41"/>
      <c r="I148" s="41"/>
      <c r="J148" s="41"/>
      <c r="K148" s="41"/>
      <c r="L148" s="41"/>
      <c r="M148" s="13"/>
      <c r="N148" s="51">
        <v>1210</v>
      </c>
      <c r="O148" s="51"/>
      <c r="P148" s="19"/>
      <c r="Q148" s="17">
        <f t="shared" si="4"/>
        <v>2245088.21</v>
      </c>
    </row>
    <row r="149" spans="2:17" ht="30" customHeight="1">
      <c r="B149" s="43" t="s">
        <v>66</v>
      </c>
      <c r="C149" s="43"/>
      <c r="D149" s="43"/>
      <c r="E149" s="3"/>
      <c r="F149" s="1" t="s">
        <v>68</v>
      </c>
      <c r="G149" s="41" t="s">
        <v>69</v>
      </c>
      <c r="H149" s="41"/>
      <c r="I149" s="41"/>
      <c r="J149" s="41"/>
      <c r="K149" s="41"/>
      <c r="L149" s="41"/>
      <c r="M149" s="13"/>
      <c r="N149" s="51">
        <v>6250</v>
      </c>
      <c r="O149" s="51"/>
      <c r="P149" s="19"/>
      <c r="Q149" s="17">
        <f t="shared" si="4"/>
        <v>2251338.21</v>
      </c>
    </row>
    <row r="150" spans="2:17" ht="30" customHeight="1">
      <c r="B150" s="43" t="s">
        <v>66</v>
      </c>
      <c r="C150" s="43"/>
      <c r="D150" s="43"/>
      <c r="E150" s="3"/>
      <c r="F150" s="1" t="s">
        <v>68</v>
      </c>
      <c r="G150" s="41" t="s">
        <v>69</v>
      </c>
      <c r="H150" s="41"/>
      <c r="I150" s="41"/>
      <c r="J150" s="41"/>
      <c r="K150" s="41"/>
      <c r="L150" s="41"/>
      <c r="M150" s="13"/>
      <c r="N150" s="51">
        <v>3416</v>
      </c>
      <c r="O150" s="51"/>
      <c r="P150" s="19"/>
      <c r="Q150" s="17">
        <f t="shared" si="4"/>
        <v>2254754.21</v>
      </c>
    </row>
    <row r="151" spans="2:17" ht="30" customHeight="1">
      <c r="B151" s="43" t="s">
        <v>66</v>
      </c>
      <c r="C151" s="43"/>
      <c r="D151" s="43"/>
      <c r="E151" s="3"/>
      <c r="F151" s="1" t="s">
        <v>68</v>
      </c>
      <c r="G151" s="41" t="s">
        <v>69</v>
      </c>
      <c r="H151" s="41"/>
      <c r="I151" s="41"/>
      <c r="J151" s="41"/>
      <c r="K151" s="41"/>
      <c r="L151" s="41"/>
      <c r="M151" s="13"/>
      <c r="N151" s="51">
        <v>3415.5</v>
      </c>
      <c r="O151" s="51"/>
      <c r="P151" s="19"/>
      <c r="Q151" s="17">
        <f t="shared" si="4"/>
        <v>2258169.71</v>
      </c>
    </row>
    <row r="152" spans="2:17" ht="30" customHeight="1">
      <c r="B152" s="43" t="s">
        <v>66</v>
      </c>
      <c r="C152" s="43"/>
      <c r="D152" s="43"/>
      <c r="E152" s="3"/>
      <c r="F152" s="1" t="s">
        <v>68</v>
      </c>
      <c r="G152" s="41" t="s">
        <v>69</v>
      </c>
      <c r="H152" s="41"/>
      <c r="I152" s="41"/>
      <c r="J152" s="41"/>
      <c r="K152" s="41"/>
      <c r="L152" s="41"/>
      <c r="M152" s="13"/>
      <c r="N152" s="51">
        <v>1500</v>
      </c>
      <c r="O152" s="51"/>
      <c r="P152" s="19"/>
      <c r="Q152" s="17">
        <f t="shared" si="4"/>
        <v>2259669.71</v>
      </c>
    </row>
    <row r="153" spans="2:17" ht="30" customHeight="1">
      <c r="B153" s="43" t="s">
        <v>66</v>
      </c>
      <c r="C153" s="43"/>
      <c r="D153" s="43"/>
      <c r="E153" s="3"/>
      <c r="F153" s="1" t="s">
        <v>68</v>
      </c>
      <c r="G153" s="41" t="s">
        <v>69</v>
      </c>
      <c r="H153" s="41"/>
      <c r="I153" s="41"/>
      <c r="J153" s="41"/>
      <c r="K153" s="41"/>
      <c r="L153" s="41"/>
      <c r="M153" s="13"/>
      <c r="N153" s="51">
        <v>6831.5</v>
      </c>
      <c r="O153" s="51"/>
      <c r="P153" s="19"/>
      <c r="Q153" s="17">
        <f t="shared" si="4"/>
        <v>2266501.21</v>
      </c>
    </row>
    <row r="154" spans="2:17" ht="30" customHeight="1">
      <c r="B154" s="43" t="s">
        <v>66</v>
      </c>
      <c r="C154" s="43"/>
      <c r="D154" s="43"/>
      <c r="E154" s="3"/>
      <c r="F154" s="1" t="s">
        <v>68</v>
      </c>
      <c r="G154" s="41" t="s">
        <v>69</v>
      </c>
      <c r="H154" s="41"/>
      <c r="I154" s="41"/>
      <c r="J154" s="41"/>
      <c r="K154" s="41"/>
      <c r="L154" s="41"/>
      <c r="M154" s="13"/>
      <c r="N154" s="51">
        <v>5642</v>
      </c>
      <c r="O154" s="51"/>
      <c r="P154" s="19"/>
      <c r="Q154" s="17">
        <f t="shared" si="4"/>
        <v>2272143.21</v>
      </c>
    </row>
    <row r="155" spans="2:17" ht="30" customHeight="1">
      <c r="B155" s="43" t="s">
        <v>66</v>
      </c>
      <c r="C155" s="43"/>
      <c r="D155" s="43"/>
      <c r="E155" s="3"/>
      <c r="F155" s="1" t="s">
        <v>68</v>
      </c>
      <c r="G155" s="41" t="s">
        <v>69</v>
      </c>
      <c r="H155" s="41"/>
      <c r="I155" s="41"/>
      <c r="J155" s="41"/>
      <c r="K155" s="41"/>
      <c r="L155" s="41"/>
      <c r="M155" s="13"/>
      <c r="N155" s="51">
        <v>3095</v>
      </c>
      <c r="O155" s="51"/>
      <c r="P155" s="19"/>
      <c r="Q155" s="17">
        <f t="shared" si="4"/>
        <v>2275238.21</v>
      </c>
    </row>
    <row r="156" spans="2:17" ht="30" customHeight="1">
      <c r="B156" s="43" t="s">
        <v>66</v>
      </c>
      <c r="C156" s="43"/>
      <c r="D156" s="43"/>
      <c r="E156" s="3"/>
      <c r="F156" s="1" t="s">
        <v>68</v>
      </c>
      <c r="G156" s="41" t="s">
        <v>69</v>
      </c>
      <c r="H156" s="41"/>
      <c r="I156" s="41"/>
      <c r="J156" s="41"/>
      <c r="K156" s="41"/>
      <c r="L156" s="41"/>
      <c r="M156" s="13"/>
      <c r="N156" s="51">
        <v>3095</v>
      </c>
      <c r="O156" s="51"/>
      <c r="P156" s="19"/>
      <c r="Q156" s="17">
        <f t="shared" si="4"/>
        <v>2278333.21</v>
      </c>
    </row>
    <row r="157" spans="2:17" ht="30" customHeight="1">
      <c r="B157" s="43" t="s">
        <v>66</v>
      </c>
      <c r="C157" s="43"/>
      <c r="D157" s="43"/>
      <c r="E157" s="3"/>
      <c r="F157" s="1" t="s">
        <v>68</v>
      </c>
      <c r="G157" s="41" t="s">
        <v>69</v>
      </c>
      <c r="H157" s="41"/>
      <c r="I157" s="41"/>
      <c r="J157" s="41"/>
      <c r="K157" s="41"/>
      <c r="L157" s="41"/>
      <c r="M157" s="13"/>
      <c r="N157" s="51">
        <v>1425</v>
      </c>
      <c r="O157" s="51"/>
      <c r="P157" s="19"/>
      <c r="Q157" s="17">
        <f t="shared" si="4"/>
        <v>2279758.21</v>
      </c>
    </row>
    <row r="158" spans="2:17" ht="30" customHeight="1">
      <c r="B158" s="43" t="s">
        <v>66</v>
      </c>
      <c r="C158" s="43"/>
      <c r="D158" s="43"/>
      <c r="E158" s="3"/>
      <c r="F158" s="1" t="s">
        <v>68</v>
      </c>
      <c r="G158" s="41" t="s">
        <v>69</v>
      </c>
      <c r="H158" s="41"/>
      <c r="I158" s="41"/>
      <c r="J158" s="41"/>
      <c r="K158" s="41"/>
      <c r="L158" s="41"/>
      <c r="M158" s="13"/>
      <c r="N158" s="51">
        <v>5642</v>
      </c>
      <c r="O158" s="51"/>
      <c r="P158" s="19"/>
      <c r="Q158" s="17">
        <f t="shared" si="4"/>
        <v>2285400.21</v>
      </c>
    </row>
    <row r="159" spans="2:17" ht="30" customHeight="1">
      <c r="B159" s="43" t="s">
        <v>66</v>
      </c>
      <c r="C159" s="43"/>
      <c r="D159" s="43"/>
      <c r="E159" s="3"/>
      <c r="F159" s="1" t="s">
        <v>68</v>
      </c>
      <c r="G159" s="41" t="s">
        <v>69</v>
      </c>
      <c r="H159" s="41"/>
      <c r="I159" s="41"/>
      <c r="J159" s="41"/>
      <c r="K159" s="41"/>
      <c r="L159" s="41"/>
      <c r="M159" s="13"/>
      <c r="N159" s="51">
        <v>5650</v>
      </c>
      <c r="O159" s="51"/>
      <c r="P159" s="19"/>
      <c r="Q159" s="17">
        <f t="shared" si="4"/>
        <v>2291050.21</v>
      </c>
    </row>
    <row r="160" spans="2:17" ht="30" customHeight="1">
      <c r="B160" s="43" t="s">
        <v>66</v>
      </c>
      <c r="C160" s="43"/>
      <c r="D160" s="43"/>
      <c r="E160" s="3"/>
      <c r="F160" s="1" t="s">
        <v>68</v>
      </c>
      <c r="G160" s="41" t="s">
        <v>69</v>
      </c>
      <c r="H160" s="41"/>
      <c r="I160" s="41"/>
      <c r="J160" s="41"/>
      <c r="K160" s="41"/>
      <c r="L160" s="41"/>
      <c r="M160" s="13"/>
      <c r="N160" s="51">
        <v>5642</v>
      </c>
      <c r="O160" s="51"/>
      <c r="P160" s="19"/>
      <c r="Q160" s="17">
        <f t="shared" si="4"/>
        <v>2296692.21</v>
      </c>
    </row>
    <row r="161" spans="2:17" ht="30" customHeight="1">
      <c r="B161" s="43" t="s">
        <v>66</v>
      </c>
      <c r="C161" s="43"/>
      <c r="D161" s="43"/>
      <c r="E161" s="3"/>
      <c r="F161" s="1" t="s">
        <v>68</v>
      </c>
      <c r="G161" s="41" t="s">
        <v>69</v>
      </c>
      <c r="H161" s="41"/>
      <c r="I161" s="41"/>
      <c r="J161" s="41"/>
      <c r="K161" s="41"/>
      <c r="L161" s="41"/>
      <c r="M161" s="13"/>
      <c r="N161" s="51">
        <v>8869</v>
      </c>
      <c r="O161" s="51"/>
      <c r="P161" s="19"/>
      <c r="Q161" s="17">
        <f t="shared" si="4"/>
        <v>2305561.21</v>
      </c>
    </row>
    <row r="162" spans="2:17" ht="30" customHeight="1">
      <c r="B162" s="43" t="s">
        <v>66</v>
      </c>
      <c r="C162" s="43"/>
      <c r="D162" s="43"/>
      <c r="E162" s="3"/>
      <c r="F162" s="1" t="s">
        <v>68</v>
      </c>
      <c r="G162" s="41" t="s">
        <v>69</v>
      </c>
      <c r="H162" s="41"/>
      <c r="I162" s="41"/>
      <c r="J162" s="41"/>
      <c r="K162" s="41"/>
      <c r="L162" s="41"/>
      <c r="M162" s="13"/>
      <c r="N162" s="51">
        <v>1200</v>
      </c>
      <c r="O162" s="51"/>
      <c r="P162" s="19"/>
      <c r="Q162" s="17">
        <f t="shared" si="4"/>
        <v>2306761.21</v>
      </c>
    </row>
    <row r="163" spans="2:17" ht="30" customHeight="1">
      <c r="B163" s="43" t="s">
        <v>66</v>
      </c>
      <c r="C163" s="43"/>
      <c r="D163" s="43"/>
      <c r="E163" s="3"/>
      <c r="F163" s="1" t="s">
        <v>68</v>
      </c>
      <c r="G163" s="41" t="s">
        <v>69</v>
      </c>
      <c r="H163" s="41"/>
      <c r="I163" s="41"/>
      <c r="J163" s="41"/>
      <c r="K163" s="41"/>
      <c r="L163" s="41"/>
      <c r="M163" s="13"/>
      <c r="N163" s="51">
        <v>10136.71</v>
      </c>
      <c r="O163" s="51"/>
      <c r="P163" s="19"/>
      <c r="Q163" s="17">
        <f t="shared" si="4"/>
        <v>2316897.92</v>
      </c>
    </row>
    <row r="164" spans="2:17" ht="30" customHeight="1">
      <c r="B164" s="43" t="s">
        <v>66</v>
      </c>
      <c r="C164" s="43"/>
      <c r="D164" s="43"/>
      <c r="E164" s="3"/>
      <c r="F164" s="1" t="s">
        <v>68</v>
      </c>
      <c r="G164" s="41" t="s">
        <v>69</v>
      </c>
      <c r="H164" s="41"/>
      <c r="I164" s="41"/>
      <c r="J164" s="41"/>
      <c r="K164" s="41"/>
      <c r="L164" s="41"/>
      <c r="M164" s="13"/>
      <c r="N164" s="51">
        <v>4435.07</v>
      </c>
      <c r="O164" s="51"/>
      <c r="P164" s="19"/>
      <c r="Q164" s="17">
        <f t="shared" si="4"/>
        <v>2321332.9899999998</v>
      </c>
    </row>
    <row r="165" spans="2:17" ht="30" customHeight="1">
      <c r="B165" s="43" t="s">
        <v>66</v>
      </c>
      <c r="C165" s="43"/>
      <c r="D165" s="43"/>
      <c r="E165" s="3"/>
      <c r="F165" s="1" t="s">
        <v>68</v>
      </c>
      <c r="G165" s="41" t="s">
        <v>69</v>
      </c>
      <c r="H165" s="41"/>
      <c r="I165" s="41"/>
      <c r="J165" s="41"/>
      <c r="K165" s="41"/>
      <c r="L165" s="41"/>
      <c r="M165" s="13"/>
      <c r="N165" s="51">
        <v>6700</v>
      </c>
      <c r="O165" s="51"/>
      <c r="P165" s="19"/>
      <c r="Q165" s="17">
        <f t="shared" si="4"/>
        <v>2328032.9899999998</v>
      </c>
    </row>
    <row r="166" spans="2:17" ht="30" customHeight="1">
      <c r="B166" s="43" t="s">
        <v>66</v>
      </c>
      <c r="C166" s="43"/>
      <c r="D166" s="43"/>
      <c r="E166" s="3"/>
      <c r="F166" s="1" t="s">
        <v>68</v>
      </c>
      <c r="G166" s="41" t="s">
        <v>69</v>
      </c>
      <c r="H166" s="41"/>
      <c r="I166" s="41"/>
      <c r="J166" s="41"/>
      <c r="K166" s="41"/>
      <c r="L166" s="41"/>
      <c r="M166" s="13"/>
      <c r="N166" s="51">
        <v>4188.03</v>
      </c>
      <c r="O166" s="51"/>
      <c r="P166" s="19"/>
      <c r="Q166" s="17">
        <f t="shared" si="4"/>
        <v>2332221.0199999996</v>
      </c>
    </row>
    <row r="167" spans="2:17" ht="30" customHeight="1">
      <c r="B167" s="43" t="s">
        <v>66</v>
      </c>
      <c r="C167" s="43"/>
      <c r="D167" s="43"/>
      <c r="E167" s="3"/>
      <c r="F167" s="1" t="s">
        <v>70</v>
      </c>
      <c r="G167" s="41" t="s">
        <v>81</v>
      </c>
      <c r="H167" s="41"/>
      <c r="I167" s="41"/>
      <c r="J167" s="41"/>
      <c r="K167" s="41"/>
      <c r="L167" s="41"/>
      <c r="M167" s="13"/>
      <c r="N167" s="51">
        <v>20000</v>
      </c>
      <c r="O167" s="51"/>
      <c r="P167" s="19"/>
      <c r="Q167" s="17">
        <f t="shared" si="4"/>
        <v>2352221.0199999996</v>
      </c>
    </row>
    <row r="168" spans="2:17" ht="30" customHeight="1">
      <c r="B168" s="43" t="s">
        <v>66</v>
      </c>
      <c r="C168" s="43"/>
      <c r="D168" s="43"/>
      <c r="E168" s="3"/>
      <c r="F168" s="1" t="s">
        <v>71</v>
      </c>
      <c r="G168" s="41" t="s">
        <v>81</v>
      </c>
      <c r="H168" s="41"/>
      <c r="I168" s="41"/>
      <c r="J168" s="41"/>
      <c r="K168" s="41"/>
      <c r="L168" s="41"/>
      <c r="M168" s="13"/>
      <c r="N168" s="51">
        <v>1100</v>
      </c>
      <c r="O168" s="51"/>
      <c r="P168" s="19"/>
      <c r="Q168" s="17">
        <f t="shared" si="4"/>
        <v>2353321.0199999996</v>
      </c>
    </row>
    <row r="169" spans="2:17" ht="30" customHeight="1">
      <c r="B169" s="43" t="s">
        <v>66</v>
      </c>
      <c r="C169" s="43"/>
      <c r="D169" s="43"/>
      <c r="E169" s="3"/>
      <c r="F169" s="1" t="s">
        <v>72</v>
      </c>
      <c r="G169" s="41" t="s">
        <v>82</v>
      </c>
      <c r="H169" s="41"/>
      <c r="I169" s="41"/>
      <c r="J169" s="41"/>
      <c r="K169" s="41"/>
      <c r="L169" s="41"/>
      <c r="M169" s="13"/>
      <c r="N169" s="51">
        <v>3270</v>
      </c>
      <c r="O169" s="51"/>
      <c r="P169" s="19"/>
      <c r="Q169" s="17">
        <f>Q168+N169-P169</f>
        <v>2356591.0199999996</v>
      </c>
    </row>
    <row r="170" spans="1:17" s="5" customFormat="1" ht="30" customHeight="1">
      <c r="A170" s="63"/>
      <c r="B170" s="63">
        <v>44589</v>
      </c>
      <c r="C170" s="25"/>
      <c r="D170" s="25"/>
      <c r="E170" s="25"/>
      <c r="F170" s="28" t="s">
        <v>60</v>
      </c>
      <c r="G170" s="49" t="s">
        <v>61</v>
      </c>
      <c r="H170" s="49"/>
      <c r="I170" s="49"/>
      <c r="J170" s="49"/>
      <c r="K170" s="49"/>
      <c r="L170" s="49"/>
      <c r="M170" s="29"/>
      <c r="N170" s="62">
        <v>12559</v>
      </c>
      <c r="O170" s="62"/>
      <c r="P170" s="26"/>
      <c r="Q170" s="17">
        <f>Q169+N170-P170</f>
        <v>2369150.0199999996</v>
      </c>
    </row>
    <row r="171" spans="1:17" s="5" customFormat="1" ht="30" customHeight="1">
      <c r="A171" s="27"/>
      <c r="B171" s="63">
        <v>44589</v>
      </c>
      <c r="C171" s="25"/>
      <c r="D171" s="25"/>
      <c r="E171" s="25"/>
      <c r="F171" s="28" t="s">
        <v>146</v>
      </c>
      <c r="G171" s="49" t="s">
        <v>147</v>
      </c>
      <c r="H171" s="49"/>
      <c r="I171" s="49"/>
      <c r="J171" s="49"/>
      <c r="K171" s="49"/>
      <c r="L171" s="49"/>
      <c r="M171" s="40"/>
      <c r="N171" s="39"/>
      <c r="O171" s="39"/>
      <c r="P171" s="39">
        <v>12559</v>
      </c>
      <c r="Q171" s="17">
        <f>Q170+O171-P171</f>
        <v>2356591.0199999996</v>
      </c>
    </row>
    <row r="172" spans="1:17" s="5" customFormat="1" ht="30" customHeight="1">
      <c r="A172" s="25"/>
      <c r="B172" s="64">
        <v>44592</v>
      </c>
      <c r="C172" s="25"/>
      <c r="D172" s="25"/>
      <c r="E172" s="25"/>
      <c r="F172" s="28" t="s">
        <v>63</v>
      </c>
      <c r="G172" s="49" t="s">
        <v>64</v>
      </c>
      <c r="H172" s="49"/>
      <c r="I172" s="49"/>
      <c r="J172" s="49"/>
      <c r="K172" s="49"/>
      <c r="L172" s="49"/>
      <c r="M172" s="29"/>
      <c r="N172" s="62">
        <v>15308</v>
      </c>
      <c r="O172" s="62"/>
      <c r="P172" s="26"/>
      <c r="Q172" s="17">
        <f>Q171+N172-P172</f>
        <v>2371899.0199999996</v>
      </c>
    </row>
    <row r="173" spans="1:17" s="5" customFormat="1" ht="30" customHeight="1">
      <c r="A173" s="25"/>
      <c r="B173" s="64">
        <v>44592</v>
      </c>
      <c r="C173" s="25"/>
      <c r="D173" s="25"/>
      <c r="E173" s="25"/>
      <c r="F173" s="28" t="s">
        <v>148</v>
      </c>
      <c r="G173" s="49" t="s">
        <v>147</v>
      </c>
      <c r="H173" s="49"/>
      <c r="I173" s="49"/>
      <c r="J173" s="49"/>
      <c r="K173" s="49"/>
      <c r="L173" s="49"/>
      <c r="M173" s="40"/>
      <c r="N173" s="39"/>
      <c r="O173" s="39"/>
      <c r="P173" s="39">
        <v>15308</v>
      </c>
      <c r="Q173" s="17">
        <f>Q172+O173-P173</f>
        <v>2356591.0199999996</v>
      </c>
    </row>
    <row r="174" spans="1:17" s="5" customFormat="1" ht="30" customHeight="1">
      <c r="A174" s="27"/>
      <c r="B174" s="27"/>
      <c r="C174" s="25"/>
      <c r="D174" s="25"/>
      <c r="E174" s="25"/>
      <c r="F174" s="28" t="s">
        <v>68</v>
      </c>
      <c r="G174" s="60" t="s">
        <v>69</v>
      </c>
      <c r="H174" s="60"/>
      <c r="I174" s="60"/>
      <c r="J174" s="60"/>
      <c r="K174" s="60"/>
      <c r="L174" s="60"/>
      <c r="M174" s="29"/>
      <c r="N174" s="62">
        <v>56582</v>
      </c>
      <c r="O174" s="62"/>
      <c r="P174" s="26"/>
      <c r="Q174" s="17">
        <f>Q173+N174-P174</f>
        <v>2413173.0199999996</v>
      </c>
    </row>
    <row r="175" spans="1:17" s="16" customFormat="1" ht="30" customHeight="1">
      <c r="A175" s="10"/>
      <c r="B175" s="43" t="s">
        <v>46</v>
      </c>
      <c r="C175" s="43"/>
      <c r="D175" s="14"/>
      <c r="F175" s="18" t="s">
        <v>90</v>
      </c>
      <c r="G175" s="41" t="s">
        <v>140</v>
      </c>
      <c r="H175" s="41"/>
      <c r="I175" s="41"/>
      <c r="J175" s="41"/>
      <c r="K175" s="41"/>
      <c r="L175" s="41"/>
      <c r="M175" s="12"/>
      <c r="N175" s="15"/>
      <c r="P175" s="17">
        <v>4770893.67</v>
      </c>
      <c r="Q175" s="17">
        <f>SUM(Q174+O175-P175)</f>
        <v>-2357720.6500000004</v>
      </c>
    </row>
    <row r="176" spans="1:17" s="16" customFormat="1" ht="19.5" customHeight="1">
      <c r="A176" s="10"/>
      <c r="B176" s="43" t="s">
        <v>46</v>
      </c>
      <c r="C176" s="43"/>
      <c r="D176" s="14"/>
      <c r="F176" s="18" t="s">
        <v>91</v>
      </c>
      <c r="G176" s="41" t="s">
        <v>141</v>
      </c>
      <c r="H176" s="41"/>
      <c r="I176" s="41"/>
      <c r="J176" s="41"/>
      <c r="K176" s="41"/>
      <c r="L176" s="41"/>
      <c r="M176" s="12"/>
      <c r="N176" s="15"/>
      <c r="P176" s="17">
        <v>6485621.48</v>
      </c>
      <c r="Q176" s="17">
        <f>SUM(Q175+O176-P176)</f>
        <v>-8843342.13</v>
      </c>
    </row>
    <row r="177" spans="1:17" s="16" customFormat="1" ht="19.5" customHeight="1">
      <c r="A177" s="10"/>
      <c r="B177" s="43" t="s">
        <v>46</v>
      </c>
      <c r="C177" s="43"/>
      <c r="D177" s="14"/>
      <c r="F177" s="18" t="s">
        <v>92</v>
      </c>
      <c r="G177" s="41" t="s">
        <v>93</v>
      </c>
      <c r="H177" s="41"/>
      <c r="I177" s="41"/>
      <c r="J177" s="41"/>
      <c r="K177" s="41"/>
      <c r="L177" s="41"/>
      <c r="M177" s="12"/>
      <c r="N177" s="17"/>
      <c r="P177" s="17">
        <v>6485621.48</v>
      </c>
      <c r="Q177" s="17">
        <f aca="true" t="shared" si="5" ref="Q176:Q231">SUM(Q176+O177-P177)</f>
        <v>-15328963.610000001</v>
      </c>
    </row>
    <row r="178" spans="1:17" s="16" customFormat="1" ht="19.5" customHeight="1">
      <c r="A178" s="10"/>
      <c r="B178" s="43" t="s">
        <v>46</v>
      </c>
      <c r="C178" s="43"/>
      <c r="D178" s="14"/>
      <c r="F178" s="18" t="s">
        <v>94</v>
      </c>
      <c r="G178" s="41" t="s">
        <v>142</v>
      </c>
      <c r="H178" s="41"/>
      <c r="I178" s="41"/>
      <c r="J178" s="41"/>
      <c r="K178" s="41"/>
      <c r="L178" s="41"/>
      <c r="M178" s="12"/>
      <c r="N178" s="17"/>
      <c r="P178" s="17">
        <v>6485621.48</v>
      </c>
      <c r="Q178" s="17">
        <f t="shared" si="5"/>
        <v>-21814585.090000004</v>
      </c>
    </row>
    <row r="179" spans="1:17" s="16" customFormat="1" ht="19.5" customHeight="1">
      <c r="A179" s="10"/>
      <c r="B179" s="43" t="s">
        <v>46</v>
      </c>
      <c r="C179" s="43"/>
      <c r="D179" s="14"/>
      <c r="F179" s="18" t="s">
        <v>95</v>
      </c>
      <c r="G179" s="41" t="s">
        <v>96</v>
      </c>
      <c r="H179" s="41"/>
      <c r="I179" s="41"/>
      <c r="J179" s="41"/>
      <c r="K179" s="41"/>
      <c r="L179" s="41"/>
      <c r="M179" s="12"/>
      <c r="N179" s="17"/>
      <c r="P179" s="17">
        <v>1945686.44</v>
      </c>
      <c r="Q179" s="17">
        <f t="shared" si="5"/>
        <v>-23760271.530000005</v>
      </c>
    </row>
    <row r="180" spans="1:17" s="16" customFormat="1" ht="19.5" customHeight="1">
      <c r="A180" s="10"/>
      <c r="B180" s="43" t="s">
        <v>46</v>
      </c>
      <c r="C180" s="43"/>
      <c r="D180" s="14"/>
      <c r="F180" s="18" t="s">
        <v>97</v>
      </c>
      <c r="G180" s="41" t="s">
        <v>98</v>
      </c>
      <c r="H180" s="41"/>
      <c r="I180" s="41"/>
      <c r="J180" s="41"/>
      <c r="K180" s="41"/>
      <c r="L180" s="41"/>
      <c r="M180" s="12"/>
      <c r="N180" s="17"/>
      <c r="P180" s="17">
        <v>6485621.48</v>
      </c>
      <c r="Q180" s="17">
        <f t="shared" si="5"/>
        <v>-30245893.010000005</v>
      </c>
    </row>
    <row r="181" spans="1:17" s="16" customFormat="1" ht="19.5" customHeight="1">
      <c r="A181" s="10"/>
      <c r="B181" s="43" t="s">
        <v>46</v>
      </c>
      <c r="C181" s="43"/>
      <c r="D181" s="14"/>
      <c r="F181" s="18" t="s">
        <v>99</v>
      </c>
      <c r="G181" s="41" t="s">
        <v>100</v>
      </c>
      <c r="H181" s="42"/>
      <c r="I181" s="42"/>
      <c r="J181" s="42"/>
      <c r="K181" s="42"/>
      <c r="L181" s="42"/>
      <c r="M181" s="30"/>
      <c r="N181" s="17"/>
      <c r="P181" s="17">
        <v>6485621.48</v>
      </c>
      <c r="Q181" s="17">
        <f t="shared" si="5"/>
        <v>-36731514.49000001</v>
      </c>
    </row>
    <row r="182" spans="1:17" s="16" customFormat="1" ht="19.5" customHeight="1">
      <c r="A182" s="10"/>
      <c r="B182" s="43" t="s">
        <v>46</v>
      </c>
      <c r="C182" s="43"/>
      <c r="D182" s="14"/>
      <c r="F182" s="18" t="s">
        <v>101</v>
      </c>
      <c r="G182" s="41" t="s">
        <v>102</v>
      </c>
      <c r="H182" s="41"/>
      <c r="I182" s="41"/>
      <c r="J182" s="41"/>
      <c r="K182" s="41"/>
      <c r="L182" s="41"/>
      <c r="M182" s="12"/>
      <c r="N182" s="17"/>
      <c r="P182" s="17">
        <v>6485621.48</v>
      </c>
      <c r="Q182" s="17">
        <f t="shared" si="5"/>
        <v>-43217135.97000001</v>
      </c>
    </row>
    <row r="183" spans="1:17" s="16" customFormat="1" ht="19.5" customHeight="1">
      <c r="A183" s="10"/>
      <c r="B183" s="43" t="s">
        <v>46</v>
      </c>
      <c r="C183" s="43"/>
      <c r="D183" s="14"/>
      <c r="F183" s="18" t="s">
        <v>103</v>
      </c>
      <c r="G183" s="41" t="s">
        <v>104</v>
      </c>
      <c r="H183" s="41"/>
      <c r="I183" s="41"/>
      <c r="J183" s="41"/>
      <c r="K183" s="41"/>
      <c r="L183" s="41"/>
      <c r="M183" s="12"/>
      <c r="N183" s="17"/>
      <c r="P183" s="17">
        <v>6485621.48</v>
      </c>
      <c r="Q183" s="17">
        <f t="shared" si="5"/>
        <v>-49702757.45000002</v>
      </c>
    </row>
    <row r="184" spans="1:17" s="16" customFormat="1" ht="19.5" customHeight="1">
      <c r="A184" s="10"/>
      <c r="B184" s="43" t="s">
        <v>46</v>
      </c>
      <c r="C184" s="43"/>
      <c r="D184" s="14"/>
      <c r="F184" s="18" t="s">
        <v>105</v>
      </c>
      <c r="G184" s="41" t="s">
        <v>106</v>
      </c>
      <c r="H184" s="41"/>
      <c r="I184" s="41"/>
      <c r="J184" s="41"/>
      <c r="K184" s="41"/>
      <c r="L184" s="41"/>
      <c r="M184" s="12"/>
      <c r="N184" s="17"/>
      <c r="P184" s="17">
        <v>6485621.48</v>
      </c>
      <c r="Q184" s="17">
        <f t="shared" si="5"/>
        <v>-56188378.93000002</v>
      </c>
    </row>
    <row r="185" spans="1:17" s="16" customFormat="1" ht="19.5" customHeight="1">
      <c r="A185" s="10"/>
      <c r="B185" s="43" t="s">
        <v>46</v>
      </c>
      <c r="C185" s="43"/>
      <c r="D185" s="14"/>
      <c r="F185" s="18" t="s">
        <v>107</v>
      </c>
      <c r="G185" s="41" t="s">
        <v>108</v>
      </c>
      <c r="H185" s="42"/>
      <c r="I185" s="42"/>
      <c r="J185" s="42"/>
      <c r="K185" s="42"/>
      <c r="L185" s="42"/>
      <c r="M185" s="30"/>
      <c r="N185" s="17"/>
      <c r="P185" s="17">
        <v>6485621.48</v>
      </c>
      <c r="Q185" s="17">
        <f t="shared" si="5"/>
        <v>-62674000.410000026</v>
      </c>
    </row>
    <row r="186" spans="1:17" s="16" customFormat="1" ht="19.5" customHeight="1">
      <c r="A186" s="10"/>
      <c r="B186" s="43" t="s">
        <v>46</v>
      </c>
      <c r="C186" s="43"/>
      <c r="D186" s="14"/>
      <c r="F186" s="18" t="s">
        <v>144</v>
      </c>
      <c r="G186" s="41" t="s">
        <v>145</v>
      </c>
      <c r="H186" s="41"/>
      <c r="I186" s="41"/>
      <c r="J186" s="41"/>
      <c r="K186" s="41"/>
      <c r="L186" s="41"/>
      <c r="M186" s="30"/>
      <c r="N186" s="17"/>
      <c r="P186" s="17">
        <v>6485621.48</v>
      </c>
      <c r="Q186" s="17">
        <f t="shared" si="5"/>
        <v>-69159621.89000003</v>
      </c>
    </row>
    <row r="187" spans="1:17" s="16" customFormat="1" ht="19.5" customHeight="1">
      <c r="A187" s="10"/>
      <c r="B187" s="43" t="s">
        <v>46</v>
      </c>
      <c r="C187" s="43"/>
      <c r="D187" s="14"/>
      <c r="F187" s="18" t="s">
        <v>109</v>
      </c>
      <c r="G187" s="41" t="s">
        <v>110</v>
      </c>
      <c r="H187" s="42"/>
      <c r="I187" s="42"/>
      <c r="J187" s="42"/>
      <c r="K187" s="42"/>
      <c r="L187" s="42"/>
      <c r="M187" s="30"/>
      <c r="N187" s="17"/>
      <c r="P187" s="17">
        <v>6485621.48</v>
      </c>
      <c r="Q187" s="17">
        <f t="shared" si="5"/>
        <v>-75645243.37000003</v>
      </c>
    </row>
    <row r="188" spans="1:17" s="16" customFormat="1" ht="19.5" customHeight="1">
      <c r="A188" s="10"/>
      <c r="B188" s="61">
        <v>44587</v>
      </c>
      <c r="C188" s="43"/>
      <c r="D188" s="14"/>
      <c r="F188" s="18" t="s">
        <v>111</v>
      </c>
      <c r="G188" s="41" t="s">
        <v>112</v>
      </c>
      <c r="H188" s="41"/>
      <c r="I188" s="41"/>
      <c r="J188" s="41"/>
      <c r="K188" s="41"/>
      <c r="L188" s="41"/>
      <c r="M188" s="12"/>
      <c r="N188" s="17"/>
      <c r="P188" s="17">
        <v>22252585.09</v>
      </c>
      <c r="Q188" s="17">
        <f t="shared" si="5"/>
        <v>-97897828.46000004</v>
      </c>
    </row>
    <row r="189" spans="1:17" s="16" customFormat="1" ht="19.5" customHeight="1">
      <c r="A189" s="10"/>
      <c r="B189" s="43" t="s">
        <v>55</v>
      </c>
      <c r="C189" s="43"/>
      <c r="D189" s="14"/>
      <c r="F189" s="18" t="s">
        <v>113</v>
      </c>
      <c r="G189" s="41" t="s">
        <v>114</v>
      </c>
      <c r="H189" s="42"/>
      <c r="I189" s="42"/>
      <c r="J189" s="42"/>
      <c r="K189" s="42"/>
      <c r="L189" s="42"/>
      <c r="M189" s="30"/>
      <c r="N189" s="17"/>
      <c r="P189" s="17">
        <v>6485621.48</v>
      </c>
      <c r="Q189" s="17">
        <f t="shared" si="5"/>
        <v>-104383449.94000004</v>
      </c>
    </row>
    <row r="190" spans="1:17" s="16" customFormat="1" ht="19.5" customHeight="1">
      <c r="A190" s="10"/>
      <c r="B190" s="43" t="s">
        <v>59</v>
      </c>
      <c r="C190" s="43"/>
      <c r="D190" s="14"/>
      <c r="F190" s="18" t="s">
        <v>115</v>
      </c>
      <c r="G190" s="41" t="s">
        <v>116</v>
      </c>
      <c r="H190" s="42"/>
      <c r="I190" s="42"/>
      <c r="J190" s="42"/>
      <c r="K190" s="42"/>
      <c r="L190" s="42"/>
      <c r="M190" s="30"/>
      <c r="N190" s="17"/>
      <c r="P190" s="17">
        <v>26100.16</v>
      </c>
      <c r="Q190" s="17">
        <f t="shared" si="5"/>
        <v>-104409550.10000004</v>
      </c>
    </row>
    <row r="191" spans="1:17" s="16" customFormat="1" ht="19.5" customHeight="1">
      <c r="A191" s="10"/>
      <c r="B191" s="43" t="s">
        <v>59</v>
      </c>
      <c r="C191" s="43"/>
      <c r="D191" s="14"/>
      <c r="F191" s="18" t="s">
        <v>115</v>
      </c>
      <c r="G191" s="41" t="s">
        <v>116</v>
      </c>
      <c r="H191" s="42"/>
      <c r="I191" s="42"/>
      <c r="J191" s="42"/>
      <c r="K191" s="42"/>
      <c r="L191" s="42"/>
      <c r="M191" s="30"/>
      <c r="N191" s="17"/>
      <c r="P191" s="17">
        <v>22060.26</v>
      </c>
      <c r="Q191" s="17">
        <f t="shared" si="5"/>
        <v>-104431610.36000004</v>
      </c>
    </row>
    <row r="192" spans="1:17" s="16" customFormat="1" ht="19.5" customHeight="1">
      <c r="A192" s="10"/>
      <c r="B192" s="43" t="s">
        <v>59</v>
      </c>
      <c r="C192" s="43"/>
      <c r="D192" s="14"/>
      <c r="F192" s="18" t="s">
        <v>115</v>
      </c>
      <c r="G192" s="41" t="s">
        <v>116</v>
      </c>
      <c r="H192" s="42"/>
      <c r="I192" s="42"/>
      <c r="J192" s="42"/>
      <c r="K192" s="42"/>
      <c r="L192" s="42"/>
      <c r="M192" s="30"/>
      <c r="N192" s="17"/>
      <c r="P192" s="17">
        <v>40852.34</v>
      </c>
      <c r="Q192" s="17">
        <f t="shared" si="5"/>
        <v>-104472462.70000005</v>
      </c>
    </row>
    <row r="193" spans="1:17" s="16" customFormat="1" ht="19.5" customHeight="1">
      <c r="A193" s="10"/>
      <c r="B193" s="43" t="s">
        <v>59</v>
      </c>
      <c r="C193" s="43"/>
      <c r="D193" s="14"/>
      <c r="F193" s="18" t="s">
        <v>115</v>
      </c>
      <c r="G193" s="41" t="s">
        <v>116</v>
      </c>
      <c r="H193" s="42"/>
      <c r="I193" s="42"/>
      <c r="J193" s="42"/>
      <c r="K193" s="42"/>
      <c r="L193" s="42"/>
      <c r="M193" s="30"/>
      <c r="N193" s="17"/>
      <c r="P193" s="17">
        <v>4085.23</v>
      </c>
      <c r="Q193" s="17">
        <f t="shared" si="5"/>
        <v>-104476547.93000005</v>
      </c>
    </row>
    <row r="194" spans="1:17" s="16" customFormat="1" ht="19.5" customHeight="1">
      <c r="A194" s="10"/>
      <c r="B194" s="43" t="s">
        <v>59</v>
      </c>
      <c r="C194" s="43"/>
      <c r="D194" s="14"/>
      <c r="F194" s="18" t="s">
        <v>115</v>
      </c>
      <c r="G194" s="41" t="s">
        <v>116</v>
      </c>
      <c r="H194" s="42"/>
      <c r="I194" s="42"/>
      <c r="J194" s="42"/>
      <c r="K194" s="42"/>
      <c r="L194" s="42"/>
      <c r="M194" s="30"/>
      <c r="N194" s="17"/>
      <c r="P194" s="17">
        <v>2361680.05</v>
      </c>
      <c r="Q194" s="17">
        <f t="shared" si="5"/>
        <v>-106838227.98000005</v>
      </c>
    </row>
    <row r="195" spans="1:17" s="16" customFormat="1" ht="19.5" customHeight="1">
      <c r="A195" s="10"/>
      <c r="B195" s="43" t="s">
        <v>62</v>
      </c>
      <c r="C195" s="43"/>
      <c r="D195" s="14"/>
      <c r="F195" s="18" t="s">
        <v>117</v>
      </c>
      <c r="G195" s="41" t="s">
        <v>118</v>
      </c>
      <c r="H195" s="42"/>
      <c r="I195" s="42"/>
      <c r="J195" s="42"/>
      <c r="K195" s="42"/>
      <c r="L195" s="42"/>
      <c r="M195" s="30"/>
      <c r="N195" s="17"/>
      <c r="P195" s="17">
        <v>6926659.81</v>
      </c>
      <c r="Q195" s="17">
        <f t="shared" si="5"/>
        <v>-113764887.79000005</v>
      </c>
    </row>
    <row r="196" spans="1:17" s="16" customFormat="1" ht="19.5" customHeight="1">
      <c r="A196" s="10"/>
      <c r="B196" s="43" t="s">
        <v>62</v>
      </c>
      <c r="C196" s="43"/>
      <c r="D196" s="14"/>
      <c r="F196" s="18" t="s">
        <v>119</v>
      </c>
      <c r="G196" s="41" t="s">
        <v>120</v>
      </c>
      <c r="H196" s="41"/>
      <c r="I196" s="41"/>
      <c r="J196" s="41"/>
      <c r="K196" s="41"/>
      <c r="L196" s="41"/>
      <c r="M196" s="12"/>
      <c r="N196" s="17"/>
      <c r="P196" s="17">
        <v>7360048.23</v>
      </c>
      <c r="Q196" s="17">
        <f t="shared" si="5"/>
        <v>-121124936.02000006</v>
      </c>
    </row>
    <row r="197" spans="1:17" s="16" customFormat="1" ht="19.5" customHeight="1">
      <c r="A197" s="10"/>
      <c r="B197" s="43" t="s">
        <v>62</v>
      </c>
      <c r="C197" s="43"/>
      <c r="D197" s="14"/>
      <c r="F197" s="18" t="s">
        <v>121</v>
      </c>
      <c r="G197" s="41" t="s">
        <v>122</v>
      </c>
      <c r="H197" s="42"/>
      <c r="I197" s="42"/>
      <c r="J197" s="42"/>
      <c r="K197" s="42"/>
      <c r="L197" s="42"/>
      <c r="M197" s="30"/>
      <c r="N197" s="17"/>
      <c r="P197" s="17">
        <v>2632782.17</v>
      </c>
      <c r="Q197" s="17">
        <f t="shared" si="5"/>
        <v>-123757718.19000006</v>
      </c>
    </row>
    <row r="198" spans="1:17" s="16" customFormat="1" ht="19.5" customHeight="1">
      <c r="A198" s="10"/>
      <c r="B198" s="43" t="s">
        <v>62</v>
      </c>
      <c r="C198" s="43"/>
      <c r="D198" s="14"/>
      <c r="F198" s="18" t="s">
        <v>123</v>
      </c>
      <c r="G198" s="41" t="s">
        <v>124</v>
      </c>
      <c r="H198" s="41"/>
      <c r="I198" s="41"/>
      <c r="J198" s="41"/>
      <c r="K198" s="41"/>
      <c r="L198" s="41"/>
      <c r="M198" s="12"/>
      <c r="N198" s="17"/>
      <c r="P198" s="17">
        <v>9984.89</v>
      </c>
      <c r="Q198" s="17">
        <f t="shared" si="5"/>
        <v>-123767703.08000006</v>
      </c>
    </row>
    <row r="199" spans="1:17" s="16" customFormat="1" ht="19.5" customHeight="1">
      <c r="A199" s="10"/>
      <c r="B199" s="43" t="s">
        <v>62</v>
      </c>
      <c r="C199" s="43"/>
      <c r="D199" s="14"/>
      <c r="F199" s="18" t="s">
        <v>123</v>
      </c>
      <c r="G199" s="41" t="s">
        <v>124</v>
      </c>
      <c r="H199" s="42"/>
      <c r="I199" s="42"/>
      <c r="J199" s="42"/>
      <c r="K199" s="42"/>
      <c r="L199" s="42"/>
      <c r="M199" s="30"/>
      <c r="N199" s="17"/>
      <c r="P199" s="17">
        <v>5710.18</v>
      </c>
      <c r="Q199" s="17">
        <f t="shared" si="5"/>
        <v>-123773413.26000006</v>
      </c>
    </row>
    <row r="200" spans="1:17" s="16" customFormat="1" ht="19.5" customHeight="1">
      <c r="A200" s="10"/>
      <c r="B200" s="43" t="s">
        <v>62</v>
      </c>
      <c r="C200" s="43"/>
      <c r="D200" s="14"/>
      <c r="F200" s="18" t="s">
        <v>123</v>
      </c>
      <c r="G200" s="41" t="s">
        <v>124</v>
      </c>
      <c r="H200" s="42"/>
      <c r="I200" s="42"/>
      <c r="J200" s="42"/>
      <c r="K200" s="42"/>
      <c r="L200" s="42"/>
      <c r="M200" s="30"/>
      <c r="N200" s="17"/>
      <c r="P200" s="17">
        <v>10574.41</v>
      </c>
      <c r="Q200" s="17">
        <f t="shared" si="5"/>
        <v>-123783987.67000006</v>
      </c>
    </row>
    <row r="201" spans="1:17" s="16" customFormat="1" ht="19.5" customHeight="1">
      <c r="A201" s="10"/>
      <c r="B201" s="43" t="s">
        <v>62</v>
      </c>
      <c r="C201" s="43"/>
      <c r="D201" s="14"/>
      <c r="F201" s="18" t="s">
        <v>123</v>
      </c>
      <c r="G201" s="41" t="s">
        <v>124</v>
      </c>
      <c r="H201" s="42"/>
      <c r="I201" s="42"/>
      <c r="J201" s="42"/>
      <c r="K201" s="42"/>
      <c r="L201" s="42"/>
      <c r="M201" s="30"/>
      <c r="N201" s="17"/>
      <c r="P201" s="17">
        <v>1057.44</v>
      </c>
      <c r="Q201" s="17">
        <f t="shared" si="5"/>
        <v>-123785045.11000006</v>
      </c>
    </row>
    <row r="202" spans="1:17" s="16" customFormat="1" ht="19.5" customHeight="1">
      <c r="A202" s="10"/>
      <c r="B202" s="43" t="s">
        <v>62</v>
      </c>
      <c r="C202" s="43"/>
      <c r="D202" s="14"/>
      <c r="F202" s="18" t="s">
        <v>123</v>
      </c>
      <c r="G202" s="41" t="s">
        <v>124</v>
      </c>
      <c r="H202" s="42"/>
      <c r="I202" s="42"/>
      <c r="J202" s="42"/>
      <c r="K202" s="42"/>
      <c r="L202" s="42"/>
      <c r="M202" s="30"/>
      <c r="N202" s="17"/>
      <c r="P202" s="17">
        <v>918290.05</v>
      </c>
      <c r="Q202" s="17">
        <f t="shared" si="5"/>
        <v>-124703335.16000006</v>
      </c>
    </row>
    <row r="203" spans="1:17" s="16" customFormat="1" ht="19.5" customHeight="1">
      <c r="A203" s="10"/>
      <c r="B203" s="43" t="s">
        <v>62</v>
      </c>
      <c r="C203" s="43"/>
      <c r="D203" s="14"/>
      <c r="F203" s="18" t="s">
        <v>125</v>
      </c>
      <c r="G203" s="41" t="s">
        <v>126</v>
      </c>
      <c r="H203" s="42"/>
      <c r="I203" s="42"/>
      <c r="J203" s="42"/>
      <c r="K203" s="42"/>
      <c r="L203" s="42"/>
      <c r="M203" s="30"/>
      <c r="N203" s="17"/>
      <c r="P203" s="17">
        <v>9577.11</v>
      </c>
      <c r="Q203" s="17">
        <f t="shared" si="5"/>
        <v>-124712912.27000006</v>
      </c>
    </row>
    <row r="204" spans="1:17" s="16" customFormat="1" ht="19.5" customHeight="1">
      <c r="A204" s="10"/>
      <c r="B204" s="43" t="s">
        <v>62</v>
      </c>
      <c r="C204" s="43"/>
      <c r="D204" s="14"/>
      <c r="F204" s="18" t="s">
        <v>125</v>
      </c>
      <c r="G204" s="41" t="s">
        <v>126</v>
      </c>
      <c r="H204" s="42"/>
      <c r="I204" s="42"/>
      <c r="J204" s="42"/>
      <c r="K204" s="42"/>
      <c r="L204" s="42"/>
      <c r="M204" s="30"/>
      <c r="N204" s="17"/>
      <c r="P204" s="17">
        <v>5476.98</v>
      </c>
      <c r="Q204" s="17">
        <f t="shared" si="5"/>
        <v>-124718389.25000006</v>
      </c>
    </row>
    <row r="205" spans="1:17" s="16" customFormat="1" ht="19.5" customHeight="1">
      <c r="A205" s="10"/>
      <c r="B205" s="43" t="s">
        <v>62</v>
      </c>
      <c r="C205" s="43"/>
      <c r="D205" s="14"/>
      <c r="F205" s="18" t="s">
        <v>125</v>
      </c>
      <c r="G205" s="41" t="s">
        <v>126</v>
      </c>
      <c r="H205" s="42"/>
      <c r="I205" s="42"/>
      <c r="J205" s="42"/>
      <c r="K205" s="42"/>
      <c r="L205" s="42"/>
      <c r="M205" s="30"/>
      <c r="N205" s="17"/>
      <c r="P205" s="17">
        <v>10142.56</v>
      </c>
      <c r="Q205" s="17">
        <f t="shared" si="5"/>
        <v>-124728531.81000006</v>
      </c>
    </row>
    <row r="206" spans="1:17" s="16" customFormat="1" ht="19.5" customHeight="1">
      <c r="A206" s="10"/>
      <c r="B206" s="43" t="s">
        <v>62</v>
      </c>
      <c r="C206" s="43"/>
      <c r="D206" s="14"/>
      <c r="F206" s="18" t="s">
        <v>125</v>
      </c>
      <c r="G206" s="41" t="s">
        <v>126</v>
      </c>
      <c r="H206" s="42"/>
      <c r="I206" s="42"/>
      <c r="J206" s="42"/>
      <c r="K206" s="42"/>
      <c r="L206" s="42"/>
      <c r="M206" s="30"/>
      <c r="N206" s="17"/>
      <c r="P206" s="17">
        <v>1014.25</v>
      </c>
      <c r="Q206" s="17">
        <f t="shared" si="5"/>
        <v>-124729546.06000006</v>
      </c>
    </row>
    <row r="207" spans="1:17" s="16" customFormat="1" ht="19.5" customHeight="1">
      <c r="A207" s="10"/>
      <c r="B207" s="43" t="s">
        <v>62</v>
      </c>
      <c r="C207" s="43"/>
      <c r="D207" s="14"/>
      <c r="F207" s="18" t="s">
        <v>125</v>
      </c>
      <c r="G207" s="41" t="s">
        <v>126</v>
      </c>
      <c r="H207" s="42"/>
      <c r="I207" s="42"/>
      <c r="J207" s="42"/>
      <c r="K207" s="42"/>
      <c r="L207" s="42"/>
      <c r="M207" s="30"/>
      <c r="N207" s="17"/>
      <c r="P207" s="17">
        <v>880787.39</v>
      </c>
      <c r="Q207" s="17">
        <f t="shared" si="5"/>
        <v>-125610333.45000006</v>
      </c>
    </row>
    <row r="208" spans="1:17" s="16" customFormat="1" ht="19.5" customHeight="1">
      <c r="A208" s="10"/>
      <c r="B208" s="43" t="s">
        <v>62</v>
      </c>
      <c r="C208" s="43"/>
      <c r="D208" s="14"/>
      <c r="F208" s="18" t="s">
        <v>127</v>
      </c>
      <c r="G208" s="41" t="s">
        <v>128</v>
      </c>
      <c r="H208" s="42"/>
      <c r="I208" s="42"/>
      <c r="J208" s="42"/>
      <c r="K208" s="42"/>
      <c r="L208" s="42"/>
      <c r="M208" s="30"/>
      <c r="N208" s="17"/>
      <c r="P208" s="17">
        <v>14917.14</v>
      </c>
      <c r="Q208" s="17">
        <f t="shared" si="5"/>
        <v>-125625250.59000006</v>
      </c>
    </row>
    <row r="209" spans="1:17" s="16" customFormat="1" ht="19.5" customHeight="1">
      <c r="A209" s="10"/>
      <c r="B209" s="43" t="s">
        <v>62</v>
      </c>
      <c r="C209" s="43"/>
      <c r="D209" s="14"/>
      <c r="F209" s="18" t="s">
        <v>127</v>
      </c>
      <c r="G209" s="41" t="s">
        <v>128</v>
      </c>
      <c r="H209" s="42"/>
      <c r="I209" s="42"/>
      <c r="J209" s="42"/>
      <c r="K209" s="42"/>
      <c r="L209" s="42"/>
      <c r="M209" s="30"/>
      <c r="N209" s="17"/>
      <c r="P209" s="17">
        <v>28436.18</v>
      </c>
      <c r="Q209" s="17">
        <f t="shared" si="5"/>
        <v>-125653686.77000007</v>
      </c>
    </row>
    <row r="210" spans="1:17" s="16" customFormat="1" ht="19.5" customHeight="1">
      <c r="A210" s="10"/>
      <c r="B210" s="43" t="s">
        <v>62</v>
      </c>
      <c r="C210" s="43"/>
      <c r="D210" s="14"/>
      <c r="F210" s="18" t="s">
        <v>127</v>
      </c>
      <c r="G210" s="41" t="s">
        <v>128</v>
      </c>
      <c r="H210" s="42"/>
      <c r="I210" s="42"/>
      <c r="J210" s="42"/>
      <c r="K210" s="42"/>
      <c r="L210" s="42"/>
      <c r="M210" s="30"/>
      <c r="N210" s="17"/>
      <c r="P210" s="17">
        <v>15797.88</v>
      </c>
      <c r="Q210" s="17">
        <f t="shared" si="5"/>
        <v>-125669484.65000007</v>
      </c>
    </row>
    <row r="211" spans="1:17" s="16" customFormat="1" ht="19.5" customHeight="1">
      <c r="A211" s="10"/>
      <c r="B211" s="43" t="s">
        <v>62</v>
      </c>
      <c r="C211" s="43"/>
      <c r="D211" s="14"/>
      <c r="F211" s="18" t="s">
        <v>127</v>
      </c>
      <c r="G211" s="41" t="s">
        <v>128</v>
      </c>
      <c r="H211" s="42"/>
      <c r="I211" s="42"/>
      <c r="J211" s="42"/>
      <c r="K211" s="42"/>
      <c r="L211" s="42"/>
      <c r="M211" s="30"/>
      <c r="N211" s="17"/>
      <c r="P211" s="17">
        <v>1579.78</v>
      </c>
      <c r="Q211" s="17">
        <f t="shared" si="5"/>
        <v>-125671064.43000007</v>
      </c>
    </row>
    <row r="212" spans="1:17" s="16" customFormat="1" ht="19.5" customHeight="1">
      <c r="A212" s="10"/>
      <c r="B212" s="43" t="s">
        <v>62</v>
      </c>
      <c r="C212" s="43"/>
      <c r="D212" s="14"/>
      <c r="F212" s="18" t="s">
        <v>127</v>
      </c>
      <c r="G212" s="41" t="s">
        <v>128</v>
      </c>
      <c r="H212" s="42"/>
      <c r="I212" s="42"/>
      <c r="J212" s="42"/>
      <c r="K212" s="42"/>
      <c r="L212" s="42"/>
      <c r="M212" s="30"/>
      <c r="N212" s="17"/>
      <c r="P212" s="17">
        <v>1351994.14</v>
      </c>
      <c r="Q212" s="17">
        <f t="shared" si="5"/>
        <v>-127023058.57000007</v>
      </c>
    </row>
    <row r="213" spans="1:17" s="16" customFormat="1" ht="19.5" customHeight="1">
      <c r="A213" s="10"/>
      <c r="B213" s="43" t="s">
        <v>62</v>
      </c>
      <c r="C213" s="43"/>
      <c r="D213" s="14"/>
      <c r="F213" s="18" t="s">
        <v>129</v>
      </c>
      <c r="G213" s="41" t="s">
        <v>130</v>
      </c>
      <c r="H213" s="42"/>
      <c r="I213" s="42"/>
      <c r="J213" s="42"/>
      <c r="K213" s="42"/>
      <c r="L213" s="42"/>
      <c r="M213" s="30"/>
      <c r="N213" s="17"/>
      <c r="P213" s="17">
        <v>19223.74</v>
      </c>
      <c r="Q213" s="17">
        <f t="shared" si="5"/>
        <v>-127042282.31000006</v>
      </c>
    </row>
    <row r="214" spans="1:17" s="16" customFormat="1" ht="19.5" customHeight="1">
      <c r="A214" s="10"/>
      <c r="B214" s="43" t="s">
        <v>62</v>
      </c>
      <c r="C214" s="43"/>
      <c r="D214" s="14"/>
      <c r="F214" s="18" t="s">
        <v>129</v>
      </c>
      <c r="G214" s="41" t="s">
        <v>131</v>
      </c>
      <c r="H214" s="41"/>
      <c r="I214" s="41"/>
      <c r="J214" s="41"/>
      <c r="K214" s="41"/>
      <c r="L214" s="41"/>
      <c r="M214" s="12"/>
      <c r="N214" s="17"/>
      <c r="P214" s="17">
        <v>36645.74</v>
      </c>
      <c r="Q214" s="17">
        <f t="shared" si="5"/>
        <v>-127078928.05000006</v>
      </c>
    </row>
    <row r="215" spans="1:17" s="16" customFormat="1" ht="19.5" customHeight="1">
      <c r="A215" s="10"/>
      <c r="B215" s="43" t="s">
        <v>62</v>
      </c>
      <c r="C215" s="43"/>
      <c r="D215" s="14"/>
      <c r="F215" s="18" t="s">
        <v>129</v>
      </c>
      <c r="G215" s="41" t="s">
        <v>131</v>
      </c>
      <c r="H215" s="42"/>
      <c r="I215" s="42"/>
      <c r="J215" s="42"/>
      <c r="K215" s="42"/>
      <c r="L215" s="42"/>
      <c r="M215" s="30"/>
      <c r="N215" s="17"/>
      <c r="P215" s="17">
        <v>20358.74</v>
      </c>
      <c r="Q215" s="17">
        <f t="shared" si="5"/>
        <v>-127099286.79000005</v>
      </c>
    </row>
    <row r="216" spans="1:17" s="16" customFormat="1" ht="19.5" customHeight="1">
      <c r="A216" s="10"/>
      <c r="B216" s="43" t="s">
        <v>62</v>
      </c>
      <c r="C216" s="43"/>
      <c r="D216" s="14"/>
      <c r="F216" s="18" t="s">
        <v>129</v>
      </c>
      <c r="G216" s="41" t="s">
        <v>131</v>
      </c>
      <c r="H216" s="41"/>
      <c r="I216" s="41"/>
      <c r="J216" s="41"/>
      <c r="K216" s="41"/>
      <c r="L216" s="41"/>
      <c r="M216" s="12"/>
      <c r="N216" s="17"/>
      <c r="P216" s="17">
        <v>1742316.69</v>
      </c>
      <c r="Q216" s="17">
        <f t="shared" si="5"/>
        <v>-128841603.48000005</v>
      </c>
    </row>
    <row r="217" spans="1:17" s="16" customFormat="1" ht="19.5" customHeight="1">
      <c r="A217" s="10"/>
      <c r="B217" s="43" t="s">
        <v>62</v>
      </c>
      <c r="C217" s="43"/>
      <c r="D217" s="14"/>
      <c r="F217" s="18" t="s">
        <v>132</v>
      </c>
      <c r="G217" s="41" t="s">
        <v>133</v>
      </c>
      <c r="H217" s="42"/>
      <c r="I217" s="42"/>
      <c r="J217" s="42"/>
      <c r="K217" s="42"/>
      <c r="L217" s="42"/>
      <c r="M217" s="30"/>
      <c r="N217" s="17"/>
      <c r="P217" s="17">
        <v>24829.34</v>
      </c>
      <c r="Q217" s="17">
        <f t="shared" si="5"/>
        <v>-128866432.82000005</v>
      </c>
    </row>
    <row r="218" spans="1:17" s="16" customFormat="1" ht="19.5" customHeight="1">
      <c r="A218" s="10"/>
      <c r="B218" s="43" t="s">
        <v>62</v>
      </c>
      <c r="C218" s="43"/>
      <c r="D218" s="14"/>
      <c r="F218" s="18" t="s">
        <v>132</v>
      </c>
      <c r="G218" s="41" t="s">
        <v>133</v>
      </c>
      <c r="H218" s="42"/>
      <c r="I218" s="42"/>
      <c r="J218" s="42"/>
      <c r="K218" s="42"/>
      <c r="L218" s="42"/>
      <c r="M218" s="30"/>
      <c r="N218" s="17"/>
      <c r="P218" s="17">
        <v>11227.94</v>
      </c>
      <c r="Q218" s="17">
        <f t="shared" si="5"/>
        <v>-128877660.76000005</v>
      </c>
    </row>
    <row r="219" spans="1:17" s="16" customFormat="1" ht="19.5" customHeight="1">
      <c r="A219" s="10"/>
      <c r="B219" s="43" t="s">
        <v>62</v>
      </c>
      <c r="C219" s="43"/>
      <c r="D219" s="14"/>
      <c r="F219" s="18" t="s">
        <v>132</v>
      </c>
      <c r="G219" s="41" t="s">
        <v>133</v>
      </c>
      <c r="H219" s="42"/>
      <c r="I219" s="42"/>
      <c r="J219" s="42"/>
      <c r="K219" s="42"/>
      <c r="L219" s="42"/>
      <c r="M219" s="30"/>
      <c r="N219" s="17"/>
      <c r="P219" s="17">
        <v>20792.48</v>
      </c>
      <c r="Q219" s="17">
        <f t="shared" si="5"/>
        <v>-128898453.24000005</v>
      </c>
    </row>
    <row r="220" spans="1:17" s="16" customFormat="1" ht="19.5" customHeight="1">
      <c r="A220" s="10"/>
      <c r="B220" s="43" t="s">
        <v>62</v>
      </c>
      <c r="C220" s="43"/>
      <c r="D220" s="14"/>
      <c r="F220" s="18" t="s">
        <v>132</v>
      </c>
      <c r="G220" s="41" t="s">
        <v>133</v>
      </c>
      <c r="H220" s="42"/>
      <c r="I220" s="42"/>
      <c r="J220" s="42"/>
      <c r="K220" s="42"/>
      <c r="L220" s="42"/>
      <c r="M220" s="30"/>
      <c r="N220" s="17"/>
      <c r="P220" s="17">
        <v>2079.24</v>
      </c>
      <c r="Q220" s="17">
        <f t="shared" si="5"/>
        <v>-128900532.48000005</v>
      </c>
    </row>
    <row r="221" spans="1:17" s="16" customFormat="1" ht="19.5" customHeight="1">
      <c r="A221" s="10"/>
      <c r="B221" s="43" t="s">
        <v>62</v>
      </c>
      <c r="C221" s="43"/>
      <c r="D221" s="14"/>
      <c r="F221" s="18" t="s">
        <v>132</v>
      </c>
      <c r="G221" s="41" t="s">
        <v>133</v>
      </c>
      <c r="H221" s="42"/>
      <c r="I221" s="42"/>
      <c r="J221" s="42"/>
      <c r="K221" s="42"/>
      <c r="L221" s="42"/>
      <c r="M221" s="30"/>
      <c r="N221" s="17"/>
      <c r="P221" s="17">
        <v>2344993.64</v>
      </c>
      <c r="Q221" s="17">
        <f t="shared" si="5"/>
        <v>-131245526.12000005</v>
      </c>
    </row>
    <row r="222" spans="1:17" s="16" customFormat="1" ht="19.5" customHeight="1">
      <c r="A222" s="10"/>
      <c r="B222" s="43" t="s">
        <v>62</v>
      </c>
      <c r="C222" s="43"/>
      <c r="D222" s="14"/>
      <c r="F222" s="18" t="s">
        <v>134</v>
      </c>
      <c r="G222" s="41" t="s">
        <v>135</v>
      </c>
      <c r="H222" s="42"/>
      <c r="I222" s="42"/>
      <c r="J222" s="42"/>
      <c r="K222" s="42"/>
      <c r="L222" s="42"/>
      <c r="M222" s="30"/>
      <c r="N222" s="17"/>
      <c r="P222" s="17">
        <v>15687.04</v>
      </c>
      <c r="Q222" s="17">
        <f t="shared" si="5"/>
        <v>-131261213.16000006</v>
      </c>
    </row>
    <row r="223" spans="1:17" s="16" customFormat="1" ht="19.5" customHeight="1">
      <c r="A223" s="10"/>
      <c r="B223" s="43" t="s">
        <v>62</v>
      </c>
      <c r="C223" s="43"/>
      <c r="D223" s="14"/>
      <c r="F223" s="18" t="s">
        <v>134</v>
      </c>
      <c r="G223" s="41" t="s">
        <v>135</v>
      </c>
      <c r="H223" s="42"/>
      <c r="I223" s="42"/>
      <c r="J223" s="42"/>
      <c r="K223" s="42"/>
      <c r="L223" s="42"/>
      <c r="M223" s="30"/>
      <c r="N223" s="17"/>
      <c r="P223" s="17">
        <v>8971.14</v>
      </c>
      <c r="Q223" s="17">
        <f t="shared" si="5"/>
        <v>-131270184.30000006</v>
      </c>
    </row>
    <row r="224" spans="1:17" s="16" customFormat="1" ht="19.5" customHeight="1">
      <c r="A224" s="10"/>
      <c r="B224" s="43" t="s">
        <v>62</v>
      </c>
      <c r="C224" s="43"/>
      <c r="D224" s="14"/>
      <c r="F224" s="18" t="s">
        <v>134</v>
      </c>
      <c r="G224" s="41" t="s">
        <v>135</v>
      </c>
      <c r="H224" s="42"/>
      <c r="I224" s="42"/>
      <c r="J224" s="42"/>
      <c r="K224" s="42"/>
      <c r="L224" s="42"/>
      <c r="M224" s="30"/>
      <c r="N224" s="17"/>
      <c r="P224" s="17">
        <v>16613.22</v>
      </c>
      <c r="Q224" s="17">
        <f t="shared" si="5"/>
        <v>-131286797.52000006</v>
      </c>
    </row>
    <row r="225" spans="1:17" s="16" customFormat="1" ht="19.5" customHeight="1">
      <c r="A225" s="10"/>
      <c r="B225" s="43" t="s">
        <v>62</v>
      </c>
      <c r="C225" s="43"/>
      <c r="D225" s="14"/>
      <c r="F225" s="18" t="s">
        <v>134</v>
      </c>
      <c r="G225" s="41" t="s">
        <v>135</v>
      </c>
      <c r="H225" s="42"/>
      <c r="I225" s="42"/>
      <c r="J225" s="42"/>
      <c r="K225" s="42"/>
      <c r="L225" s="42"/>
      <c r="M225" s="30"/>
      <c r="N225" s="17"/>
      <c r="P225" s="17">
        <v>1661.32</v>
      </c>
      <c r="Q225" s="17">
        <f t="shared" si="5"/>
        <v>-131288458.84000005</v>
      </c>
    </row>
    <row r="226" spans="1:17" s="16" customFormat="1" ht="19.5" customHeight="1">
      <c r="A226" s="10"/>
      <c r="B226" s="43" t="s">
        <v>62</v>
      </c>
      <c r="C226" s="43"/>
      <c r="D226" s="14"/>
      <c r="F226" s="18" t="s">
        <v>134</v>
      </c>
      <c r="G226" s="41" t="s">
        <v>135</v>
      </c>
      <c r="H226" s="42"/>
      <c r="I226" s="42"/>
      <c r="J226" s="42"/>
      <c r="K226" s="42"/>
      <c r="L226" s="42"/>
      <c r="M226" s="30"/>
      <c r="N226" s="17"/>
      <c r="P226" s="17">
        <v>1442705.34</v>
      </c>
      <c r="Q226" s="17">
        <f t="shared" si="5"/>
        <v>-132731164.18000005</v>
      </c>
    </row>
    <row r="227" spans="1:17" s="16" customFormat="1" ht="19.5" customHeight="1">
      <c r="A227" s="10"/>
      <c r="B227" s="43" t="s">
        <v>66</v>
      </c>
      <c r="C227" s="43"/>
      <c r="D227" s="14"/>
      <c r="F227" s="18" t="s">
        <v>136</v>
      </c>
      <c r="G227" s="41" t="s">
        <v>137</v>
      </c>
      <c r="H227" s="42"/>
      <c r="I227" s="42"/>
      <c r="J227" s="42"/>
      <c r="K227" s="42"/>
      <c r="L227" s="42"/>
      <c r="M227" s="30"/>
      <c r="N227" s="17"/>
      <c r="P227" s="17">
        <v>186287.69</v>
      </c>
      <c r="Q227" s="17">
        <f t="shared" si="5"/>
        <v>-132917451.87000005</v>
      </c>
    </row>
    <row r="228" spans="1:17" s="16" customFormat="1" ht="19.5" customHeight="1">
      <c r="A228" s="10"/>
      <c r="B228" s="43" t="s">
        <v>66</v>
      </c>
      <c r="C228" s="43"/>
      <c r="D228" s="14"/>
      <c r="F228" s="18" t="s">
        <v>136</v>
      </c>
      <c r="G228" s="41" t="s">
        <v>137</v>
      </c>
      <c r="H228" s="42"/>
      <c r="I228" s="42"/>
      <c r="J228" s="42"/>
      <c r="K228" s="42"/>
      <c r="L228" s="42"/>
      <c r="M228" s="30"/>
      <c r="N228" s="17"/>
      <c r="P228" s="17">
        <v>93603.55</v>
      </c>
      <c r="Q228" s="17">
        <f t="shared" si="5"/>
        <v>-133011055.42000005</v>
      </c>
    </row>
    <row r="229" spans="1:17" s="16" customFormat="1" ht="19.5" customHeight="1">
      <c r="A229" s="10"/>
      <c r="B229" s="43" t="s">
        <v>66</v>
      </c>
      <c r="C229" s="43"/>
      <c r="D229" s="14"/>
      <c r="F229" s="18" t="s">
        <v>136</v>
      </c>
      <c r="G229" s="41" t="s">
        <v>137</v>
      </c>
      <c r="H229" s="42"/>
      <c r="I229" s="42"/>
      <c r="J229" s="42"/>
      <c r="K229" s="42"/>
      <c r="L229" s="42"/>
      <c r="M229" s="30"/>
      <c r="N229" s="17"/>
      <c r="P229" s="17">
        <v>173339.9</v>
      </c>
      <c r="Q229" s="17">
        <f t="shared" si="5"/>
        <v>-133184395.32000005</v>
      </c>
    </row>
    <row r="230" spans="1:17" s="16" customFormat="1" ht="19.5" customHeight="1">
      <c r="A230" s="10"/>
      <c r="B230" s="43" t="s">
        <v>66</v>
      </c>
      <c r="C230" s="43"/>
      <c r="D230" s="14"/>
      <c r="F230" s="18" t="s">
        <v>136</v>
      </c>
      <c r="G230" s="41" t="s">
        <v>137</v>
      </c>
      <c r="H230" s="42"/>
      <c r="I230" s="42"/>
      <c r="J230" s="42"/>
      <c r="K230" s="42"/>
      <c r="L230" s="42"/>
      <c r="M230" s="30"/>
      <c r="N230" s="17"/>
      <c r="P230" s="17">
        <v>17333.99</v>
      </c>
      <c r="Q230" s="17">
        <f t="shared" si="5"/>
        <v>-133201729.31000005</v>
      </c>
    </row>
    <row r="231" spans="1:17" s="16" customFormat="1" ht="19.5" customHeight="1">
      <c r="A231" s="10"/>
      <c r="B231" s="43" t="s">
        <v>66</v>
      </c>
      <c r="C231" s="43"/>
      <c r="D231" s="14"/>
      <c r="F231" s="18" t="s">
        <v>136</v>
      </c>
      <c r="G231" s="41" t="s">
        <v>137</v>
      </c>
      <c r="H231" s="41"/>
      <c r="I231" s="41"/>
      <c r="J231" s="41"/>
      <c r="K231" s="41"/>
      <c r="L231" s="41"/>
      <c r="M231" s="17"/>
      <c r="N231" s="17"/>
      <c r="P231" s="17">
        <v>17499513.04</v>
      </c>
      <c r="Q231" s="17">
        <f>SUM(Q230+O231-P231)</f>
        <v>-150701242.35000005</v>
      </c>
    </row>
    <row r="232" spans="1:17" s="16" customFormat="1" ht="19.5" customHeight="1">
      <c r="A232" s="10"/>
      <c r="B232" s="43" t="s">
        <v>66</v>
      </c>
      <c r="C232" s="43"/>
      <c r="D232" s="14"/>
      <c r="F232" s="18" t="s">
        <v>138</v>
      </c>
      <c r="G232" s="41" t="s">
        <v>139</v>
      </c>
      <c r="H232" s="41"/>
      <c r="I232" s="41"/>
      <c r="J232" s="41"/>
      <c r="K232" s="41"/>
      <c r="L232" s="41"/>
      <c r="O232" s="17">
        <v>129061417.31</v>
      </c>
      <c r="P232" s="17"/>
      <c r="Q232" s="17">
        <f>SUM(Q231+O232-P232)</f>
        <v>-21639825.04000005</v>
      </c>
    </row>
    <row r="233" spans="1:17" s="16" customFormat="1" ht="19.5" customHeight="1" thickBot="1">
      <c r="A233" s="10"/>
      <c r="B233" s="43" t="s">
        <v>66</v>
      </c>
      <c r="C233" s="43"/>
      <c r="D233" s="14"/>
      <c r="F233" s="18" t="s">
        <v>138</v>
      </c>
      <c r="G233" s="41" t="s">
        <v>139</v>
      </c>
      <c r="H233" s="41"/>
      <c r="I233" s="41"/>
      <c r="J233" s="41"/>
      <c r="K233" s="41"/>
      <c r="L233" s="41"/>
      <c r="O233" s="22">
        <v>141191924.34</v>
      </c>
      <c r="P233" s="34"/>
      <c r="Q233" s="17">
        <f>SUM(Q232+O233-P233)</f>
        <v>119552099.29999995</v>
      </c>
    </row>
    <row r="234" spans="2:17" ht="17.25" customHeight="1" thickBot="1">
      <c r="B234" s="6"/>
      <c r="C234" s="6"/>
      <c r="D234" s="6"/>
      <c r="E234" s="6"/>
      <c r="F234" s="6"/>
      <c r="G234" s="6"/>
      <c r="H234" s="6"/>
      <c r="I234" s="7" t="s">
        <v>73</v>
      </c>
      <c r="J234" s="4"/>
      <c r="K234" s="35"/>
      <c r="L234" s="36"/>
      <c r="M234" s="36"/>
      <c r="N234" s="36"/>
      <c r="O234" s="37">
        <v>272549631.28</v>
      </c>
      <c r="P234" s="20">
        <f>SUM(P9:P233)</f>
        <v>153142457.37000006</v>
      </c>
      <c r="Q234" s="38">
        <f>Q233</f>
        <v>119552099.29999995</v>
      </c>
    </row>
    <row r="236" ht="15">
      <c r="A236" s="9"/>
    </row>
    <row r="237" spans="1:17" s="9" customFormat="1" ht="15">
      <c r="A237"/>
      <c r="K237" s="55"/>
      <c r="L237" s="55"/>
      <c r="M237" s="55"/>
      <c r="N237" s="55"/>
      <c r="O237" s="55"/>
      <c r="P237" s="24"/>
      <c r="Q237" s="24"/>
    </row>
    <row r="238" spans="11:17" s="11" customFormat="1" ht="15">
      <c r="K238" s="23"/>
      <c r="L238" s="23"/>
      <c r="M238" s="23"/>
      <c r="N238" s="23"/>
      <c r="O238" s="23"/>
      <c r="P238" s="24"/>
      <c r="Q238" s="24"/>
    </row>
    <row r="239" spans="11:17" s="11" customFormat="1" ht="15">
      <c r="K239" s="23"/>
      <c r="L239" s="23"/>
      <c r="M239" s="23"/>
      <c r="N239" s="23"/>
      <c r="O239" s="23"/>
      <c r="P239" s="24"/>
      <c r="Q239" s="24"/>
    </row>
    <row r="240" spans="11:17" s="11" customFormat="1" ht="15">
      <c r="K240" s="23"/>
      <c r="L240" s="23"/>
      <c r="M240" s="23"/>
      <c r="N240" s="23"/>
      <c r="O240" s="23"/>
      <c r="P240" s="24"/>
      <c r="Q240" s="24"/>
    </row>
    <row r="241" spans="11:17" s="11" customFormat="1" ht="15">
      <c r="K241" s="23"/>
      <c r="L241" s="23"/>
      <c r="M241" s="23"/>
      <c r="N241" s="23"/>
      <c r="O241" s="23"/>
      <c r="P241" s="24"/>
      <c r="Q241" s="24"/>
    </row>
    <row r="242" spans="11:17" s="11" customFormat="1" ht="15">
      <c r="K242" s="23"/>
      <c r="L242" s="23"/>
      <c r="M242" s="23"/>
      <c r="N242" s="23"/>
      <c r="O242" s="23"/>
      <c r="P242" s="24"/>
      <c r="Q242" s="24"/>
    </row>
    <row r="243" spans="11:17" s="11" customFormat="1" ht="15">
      <c r="K243" s="23"/>
      <c r="L243" s="23"/>
      <c r="M243" s="23"/>
      <c r="N243" s="23"/>
      <c r="O243" s="23"/>
      <c r="P243" s="24"/>
      <c r="Q243" s="24"/>
    </row>
    <row r="244" spans="11:17" ht="15">
      <c r="K244" s="24"/>
      <c r="L244" s="24"/>
      <c r="M244" s="24"/>
      <c r="N244" s="24"/>
      <c r="O244" s="24"/>
      <c r="P244" s="24"/>
      <c r="Q244" s="24"/>
    </row>
    <row r="247" ht="15">
      <c r="H247" s="31"/>
    </row>
    <row r="254" spans="3:17" ht="15">
      <c r="C254" s="8" t="s">
        <v>80</v>
      </c>
      <c r="D254" s="8"/>
      <c r="E254" s="8"/>
      <c r="F254" s="8"/>
      <c r="G254" s="8"/>
      <c r="H254" s="9"/>
      <c r="I254" s="9"/>
      <c r="J254" s="9"/>
      <c r="K254" s="9"/>
      <c r="L254" s="54" t="s">
        <v>77</v>
      </c>
      <c r="M254" s="54"/>
      <c r="N254" s="54"/>
      <c r="O254" s="54"/>
      <c r="P254" s="54"/>
      <c r="Q254" s="54"/>
    </row>
    <row r="255" spans="2:17" ht="15">
      <c r="B255" s="56" t="s">
        <v>78</v>
      </c>
      <c r="C255" s="56"/>
      <c r="D255" s="56"/>
      <c r="E255" s="56"/>
      <c r="F255" s="56"/>
      <c r="G255" s="56"/>
      <c r="H255" s="9"/>
      <c r="I255" s="9"/>
      <c r="J255" s="9"/>
      <c r="K255" s="9"/>
      <c r="L255" s="56" t="s">
        <v>79</v>
      </c>
      <c r="M255" s="56"/>
      <c r="N255" s="56"/>
      <c r="O255" s="56"/>
      <c r="P255" s="56"/>
      <c r="Q255" s="56"/>
    </row>
  </sheetData>
  <sheetProtection/>
  <mergeCells count="622">
    <mergeCell ref="G171:L171"/>
    <mergeCell ref="G173:L173"/>
    <mergeCell ref="N66:O66"/>
    <mergeCell ref="N65:O65"/>
    <mergeCell ref="N68:O68"/>
    <mergeCell ref="N67:O67"/>
    <mergeCell ref="N60:O60"/>
    <mergeCell ref="N59:O59"/>
    <mergeCell ref="N62:O62"/>
    <mergeCell ref="N61:O61"/>
    <mergeCell ref="N64:O64"/>
    <mergeCell ref="N63:O63"/>
    <mergeCell ref="N54:O54"/>
    <mergeCell ref="N53:O53"/>
    <mergeCell ref="N56:O56"/>
    <mergeCell ref="N55:O55"/>
    <mergeCell ref="N58:O58"/>
    <mergeCell ref="N57:O57"/>
    <mergeCell ref="N48:O48"/>
    <mergeCell ref="N47:O47"/>
    <mergeCell ref="N50:O50"/>
    <mergeCell ref="N49:O49"/>
    <mergeCell ref="N52:O52"/>
    <mergeCell ref="N51:O51"/>
    <mergeCell ref="N42:O42"/>
    <mergeCell ref="N41:O41"/>
    <mergeCell ref="N44:O44"/>
    <mergeCell ref="N43:O43"/>
    <mergeCell ref="N46:O46"/>
    <mergeCell ref="N45:O45"/>
    <mergeCell ref="N36:O36"/>
    <mergeCell ref="N35:O35"/>
    <mergeCell ref="N38:O38"/>
    <mergeCell ref="N37:O37"/>
    <mergeCell ref="N40:O40"/>
    <mergeCell ref="N39:O39"/>
    <mergeCell ref="N30:O30"/>
    <mergeCell ref="N29:O29"/>
    <mergeCell ref="N32:O32"/>
    <mergeCell ref="N31:O31"/>
    <mergeCell ref="N34:O34"/>
    <mergeCell ref="N33:O33"/>
    <mergeCell ref="N24:O24"/>
    <mergeCell ref="N23:O23"/>
    <mergeCell ref="N26:O26"/>
    <mergeCell ref="N25:O25"/>
    <mergeCell ref="N28:O28"/>
    <mergeCell ref="N27:O27"/>
    <mergeCell ref="N18:O18"/>
    <mergeCell ref="N17:O17"/>
    <mergeCell ref="N20:O20"/>
    <mergeCell ref="N19:O19"/>
    <mergeCell ref="N22:O22"/>
    <mergeCell ref="N21:O21"/>
    <mergeCell ref="N174:O174"/>
    <mergeCell ref="N172:O172"/>
    <mergeCell ref="N170:O170"/>
    <mergeCell ref="N10:O10"/>
    <mergeCell ref="N14:O14"/>
    <mergeCell ref="N13:O13"/>
    <mergeCell ref="N16:O16"/>
    <mergeCell ref="N15:O15"/>
    <mergeCell ref="N12:O12"/>
    <mergeCell ref="N11:O11"/>
    <mergeCell ref="B175:C175"/>
    <mergeCell ref="G175:L175"/>
    <mergeCell ref="B176:C176"/>
    <mergeCell ref="B177:C177"/>
    <mergeCell ref="B178:C178"/>
    <mergeCell ref="B179:C179"/>
    <mergeCell ref="B180:C180"/>
    <mergeCell ref="B181:C181"/>
    <mergeCell ref="B185:C185"/>
    <mergeCell ref="B188:C188"/>
    <mergeCell ref="B187:C187"/>
    <mergeCell ref="B182:C182"/>
    <mergeCell ref="B189:C189"/>
    <mergeCell ref="B190:C190"/>
    <mergeCell ref="B184:C184"/>
    <mergeCell ref="B191:C191"/>
    <mergeCell ref="B192:C192"/>
    <mergeCell ref="G233:L233"/>
    <mergeCell ref="B193:C193"/>
    <mergeCell ref="B194:C194"/>
    <mergeCell ref="G228:L228"/>
    <mergeCell ref="G232:L232"/>
    <mergeCell ref="B195:C195"/>
    <mergeCell ref="B196:C196"/>
    <mergeCell ref="G214:L214"/>
    <mergeCell ref="B197:C197"/>
    <mergeCell ref="B198:C198"/>
    <mergeCell ref="B199:C199"/>
    <mergeCell ref="B200:C200"/>
    <mergeCell ref="G200:L200"/>
    <mergeCell ref="B201:C201"/>
    <mergeCell ref="B202:C202"/>
    <mergeCell ref="G201:L201"/>
    <mergeCell ref="G202:L202"/>
    <mergeCell ref="B203:C203"/>
    <mergeCell ref="B204:C204"/>
    <mergeCell ref="G203:L203"/>
    <mergeCell ref="G204:L204"/>
    <mergeCell ref="B205:C205"/>
    <mergeCell ref="B206:C206"/>
    <mergeCell ref="G205:L205"/>
    <mergeCell ref="G206:L206"/>
    <mergeCell ref="B207:C207"/>
    <mergeCell ref="B208:C208"/>
    <mergeCell ref="G207:L207"/>
    <mergeCell ref="G208:L208"/>
    <mergeCell ref="B209:C209"/>
    <mergeCell ref="B210:C210"/>
    <mergeCell ref="G209:L209"/>
    <mergeCell ref="G210:L210"/>
    <mergeCell ref="B211:C211"/>
    <mergeCell ref="B212:C212"/>
    <mergeCell ref="G211:L211"/>
    <mergeCell ref="G212:L212"/>
    <mergeCell ref="G213:L213"/>
    <mergeCell ref="B214:C214"/>
    <mergeCell ref="G174:L174"/>
    <mergeCell ref="G196:L196"/>
    <mergeCell ref="G197:L197"/>
    <mergeCell ref="G198:L198"/>
    <mergeCell ref="G199:L199"/>
    <mergeCell ref="B213:C213"/>
    <mergeCell ref="G193:L193"/>
    <mergeCell ref="G194:L194"/>
    <mergeCell ref="B215:C215"/>
    <mergeCell ref="G215:L215"/>
    <mergeCell ref="B216:C216"/>
    <mergeCell ref="B217:C217"/>
    <mergeCell ref="G216:L216"/>
    <mergeCell ref="G217:L217"/>
    <mergeCell ref="B218:C218"/>
    <mergeCell ref="B219:C219"/>
    <mergeCell ref="G218:L218"/>
    <mergeCell ref="G219:L219"/>
    <mergeCell ref="B220:C220"/>
    <mergeCell ref="B221:C221"/>
    <mergeCell ref="G220:L220"/>
    <mergeCell ref="G221:L221"/>
    <mergeCell ref="B222:C222"/>
    <mergeCell ref="B223:C223"/>
    <mergeCell ref="G222:L222"/>
    <mergeCell ref="G223:L223"/>
    <mergeCell ref="B231:C231"/>
    <mergeCell ref="G224:L224"/>
    <mergeCell ref="G227:L227"/>
    <mergeCell ref="G231:L231"/>
    <mergeCell ref="B168:D168"/>
    <mergeCell ref="G168:L168"/>
    <mergeCell ref="N168:O168"/>
    <mergeCell ref="B169:D169"/>
    <mergeCell ref="G169:L169"/>
    <mergeCell ref="B233:C233"/>
    <mergeCell ref="G170:L170"/>
    <mergeCell ref="B232:C232"/>
    <mergeCell ref="G191:L191"/>
    <mergeCell ref="G192:L192"/>
    <mergeCell ref="G195:L195"/>
    <mergeCell ref="B224:C224"/>
    <mergeCell ref="N169:O169"/>
    <mergeCell ref="B166:D166"/>
    <mergeCell ref="G166:L166"/>
    <mergeCell ref="N166:O166"/>
    <mergeCell ref="B167:D167"/>
    <mergeCell ref="G167:L167"/>
    <mergeCell ref="N167:O167"/>
    <mergeCell ref="G182:L182"/>
    <mergeCell ref="B164:D164"/>
    <mergeCell ref="G164:L164"/>
    <mergeCell ref="N164:O164"/>
    <mergeCell ref="B165:D165"/>
    <mergeCell ref="G165:L165"/>
    <mergeCell ref="N165:O165"/>
    <mergeCell ref="B162:D162"/>
    <mergeCell ref="G162:L162"/>
    <mergeCell ref="N162:O162"/>
    <mergeCell ref="B163:D163"/>
    <mergeCell ref="G163:L163"/>
    <mergeCell ref="N163:O163"/>
    <mergeCell ref="B160:D160"/>
    <mergeCell ref="G160:L160"/>
    <mergeCell ref="N160:O160"/>
    <mergeCell ref="B161:D161"/>
    <mergeCell ref="G161:L161"/>
    <mergeCell ref="N161:O161"/>
    <mergeCell ref="B158:D158"/>
    <mergeCell ref="G158:L158"/>
    <mergeCell ref="N158:O158"/>
    <mergeCell ref="B159:D159"/>
    <mergeCell ref="G159:L159"/>
    <mergeCell ref="N159:O159"/>
    <mergeCell ref="B156:D156"/>
    <mergeCell ref="G156:L156"/>
    <mergeCell ref="N156:O156"/>
    <mergeCell ref="B157:D157"/>
    <mergeCell ref="G157:L157"/>
    <mergeCell ref="N157:O157"/>
    <mergeCell ref="B154:D154"/>
    <mergeCell ref="G154:L154"/>
    <mergeCell ref="N154:O154"/>
    <mergeCell ref="B155:D155"/>
    <mergeCell ref="G155:L155"/>
    <mergeCell ref="N155:O155"/>
    <mergeCell ref="B152:D152"/>
    <mergeCell ref="G152:L152"/>
    <mergeCell ref="N152:O152"/>
    <mergeCell ref="B153:D153"/>
    <mergeCell ref="G153:L153"/>
    <mergeCell ref="N153:O153"/>
    <mergeCell ref="B150:D150"/>
    <mergeCell ref="G150:L150"/>
    <mergeCell ref="N150:O150"/>
    <mergeCell ref="B151:D151"/>
    <mergeCell ref="G151:L151"/>
    <mergeCell ref="N151:O151"/>
    <mergeCell ref="B148:D148"/>
    <mergeCell ref="G148:L148"/>
    <mergeCell ref="N148:O148"/>
    <mergeCell ref="B149:D149"/>
    <mergeCell ref="G149:L149"/>
    <mergeCell ref="N149:O149"/>
    <mergeCell ref="B146:D146"/>
    <mergeCell ref="G146:L146"/>
    <mergeCell ref="N146:O146"/>
    <mergeCell ref="B147:D147"/>
    <mergeCell ref="G147:L147"/>
    <mergeCell ref="N147:O147"/>
    <mergeCell ref="B144:D144"/>
    <mergeCell ref="G144:L144"/>
    <mergeCell ref="N144:O144"/>
    <mergeCell ref="B145:D145"/>
    <mergeCell ref="G145:L145"/>
    <mergeCell ref="N145:O145"/>
    <mergeCell ref="B142:D142"/>
    <mergeCell ref="G142:L142"/>
    <mergeCell ref="N142:O142"/>
    <mergeCell ref="B143:D143"/>
    <mergeCell ref="G143:L143"/>
    <mergeCell ref="N143:O143"/>
    <mergeCell ref="B140:D140"/>
    <mergeCell ref="G140:L140"/>
    <mergeCell ref="N140:O140"/>
    <mergeCell ref="B141:D141"/>
    <mergeCell ref="G141:L141"/>
    <mergeCell ref="N141:O141"/>
    <mergeCell ref="B138:D138"/>
    <mergeCell ref="G138:L138"/>
    <mergeCell ref="N138:O138"/>
    <mergeCell ref="B139:D139"/>
    <mergeCell ref="G139:L139"/>
    <mergeCell ref="N139:O139"/>
    <mergeCell ref="B136:D136"/>
    <mergeCell ref="G136:L136"/>
    <mergeCell ref="N136:O136"/>
    <mergeCell ref="B137:D137"/>
    <mergeCell ref="G137:L137"/>
    <mergeCell ref="N137:O137"/>
    <mergeCell ref="B134:D134"/>
    <mergeCell ref="G134:L134"/>
    <mergeCell ref="N134:O134"/>
    <mergeCell ref="B135:D135"/>
    <mergeCell ref="G135:L135"/>
    <mergeCell ref="N135:O135"/>
    <mergeCell ref="B132:D132"/>
    <mergeCell ref="G132:L132"/>
    <mergeCell ref="N132:O132"/>
    <mergeCell ref="B133:D133"/>
    <mergeCell ref="G133:L133"/>
    <mergeCell ref="N133:O133"/>
    <mergeCell ref="B130:D130"/>
    <mergeCell ref="G130:L130"/>
    <mergeCell ref="N130:O130"/>
    <mergeCell ref="B131:D131"/>
    <mergeCell ref="G131:L131"/>
    <mergeCell ref="N131:O131"/>
    <mergeCell ref="B128:D128"/>
    <mergeCell ref="G128:L128"/>
    <mergeCell ref="N128:O128"/>
    <mergeCell ref="B129:D129"/>
    <mergeCell ref="G129:L129"/>
    <mergeCell ref="N129:O129"/>
    <mergeCell ref="B126:D126"/>
    <mergeCell ref="G126:L126"/>
    <mergeCell ref="N126:O126"/>
    <mergeCell ref="B127:D127"/>
    <mergeCell ref="G127:L127"/>
    <mergeCell ref="N127:O127"/>
    <mergeCell ref="B124:D124"/>
    <mergeCell ref="G124:L124"/>
    <mergeCell ref="N124:O124"/>
    <mergeCell ref="B125:D125"/>
    <mergeCell ref="G125:L125"/>
    <mergeCell ref="N125:O125"/>
    <mergeCell ref="B122:D122"/>
    <mergeCell ref="G122:L122"/>
    <mergeCell ref="N122:O122"/>
    <mergeCell ref="B123:D123"/>
    <mergeCell ref="G123:L123"/>
    <mergeCell ref="N123:O123"/>
    <mergeCell ref="B120:D120"/>
    <mergeCell ref="G120:L120"/>
    <mergeCell ref="N120:O120"/>
    <mergeCell ref="B121:D121"/>
    <mergeCell ref="G121:L121"/>
    <mergeCell ref="N121:O121"/>
    <mergeCell ref="B118:D118"/>
    <mergeCell ref="G118:L118"/>
    <mergeCell ref="N118:O118"/>
    <mergeCell ref="B119:D119"/>
    <mergeCell ref="G119:L119"/>
    <mergeCell ref="N119:O119"/>
    <mergeCell ref="B116:D116"/>
    <mergeCell ref="G116:L116"/>
    <mergeCell ref="N116:O116"/>
    <mergeCell ref="B117:D117"/>
    <mergeCell ref="G117:L117"/>
    <mergeCell ref="N117:O117"/>
    <mergeCell ref="B114:D114"/>
    <mergeCell ref="G114:L114"/>
    <mergeCell ref="N114:O114"/>
    <mergeCell ref="B115:D115"/>
    <mergeCell ref="G115:L115"/>
    <mergeCell ref="N115:O115"/>
    <mergeCell ref="B112:D112"/>
    <mergeCell ref="G112:L112"/>
    <mergeCell ref="N112:O112"/>
    <mergeCell ref="B113:D113"/>
    <mergeCell ref="G113:L113"/>
    <mergeCell ref="N113:O113"/>
    <mergeCell ref="B110:D110"/>
    <mergeCell ref="G110:L110"/>
    <mergeCell ref="N110:O110"/>
    <mergeCell ref="B111:D111"/>
    <mergeCell ref="G111:L111"/>
    <mergeCell ref="N111:O111"/>
    <mergeCell ref="B108:D108"/>
    <mergeCell ref="G108:L108"/>
    <mergeCell ref="N108:O108"/>
    <mergeCell ref="B109:D109"/>
    <mergeCell ref="G109:L109"/>
    <mergeCell ref="N109:O109"/>
    <mergeCell ref="B106:D106"/>
    <mergeCell ref="G106:L106"/>
    <mergeCell ref="N106:O106"/>
    <mergeCell ref="B107:D107"/>
    <mergeCell ref="G107:L107"/>
    <mergeCell ref="N107:O107"/>
    <mergeCell ref="B104:D104"/>
    <mergeCell ref="G104:L104"/>
    <mergeCell ref="N104:O104"/>
    <mergeCell ref="B105:D105"/>
    <mergeCell ref="G105:L105"/>
    <mergeCell ref="N105:O105"/>
    <mergeCell ref="B102:D102"/>
    <mergeCell ref="G102:L102"/>
    <mergeCell ref="N102:O102"/>
    <mergeCell ref="B103:D103"/>
    <mergeCell ref="G103:L103"/>
    <mergeCell ref="N103:O103"/>
    <mergeCell ref="B100:D100"/>
    <mergeCell ref="G100:L100"/>
    <mergeCell ref="N100:O100"/>
    <mergeCell ref="B101:D101"/>
    <mergeCell ref="G101:L101"/>
    <mergeCell ref="N101:O101"/>
    <mergeCell ref="B98:D98"/>
    <mergeCell ref="G98:L98"/>
    <mergeCell ref="N98:O98"/>
    <mergeCell ref="B99:D99"/>
    <mergeCell ref="G99:L99"/>
    <mergeCell ref="N99:O99"/>
    <mergeCell ref="B96:D96"/>
    <mergeCell ref="G96:L96"/>
    <mergeCell ref="N96:O96"/>
    <mergeCell ref="B97:D97"/>
    <mergeCell ref="G97:L97"/>
    <mergeCell ref="N97:O97"/>
    <mergeCell ref="B94:D94"/>
    <mergeCell ref="G94:L94"/>
    <mergeCell ref="N94:O94"/>
    <mergeCell ref="B95:D95"/>
    <mergeCell ref="G95:L95"/>
    <mergeCell ref="N95:O95"/>
    <mergeCell ref="B92:D92"/>
    <mergeCell ref="G92:L92"/>
    <mergeCell ref="N92:O92"/>
    <mergeCell ref="B93:D93"/>
    <mergeCell ref="G93:L93"/>
    <mergeCell ref="N93:O93"/>
    <mergeCell ref="B90:D90"/>
    <mergeCell ref="G90:L90"/>
    <mergeCell ref="N90:O90"/>
    <mergeCell ref="B91:D91"/>
    <mergeCell ref="G91:L91"/>
    <mergeCell ref="N91:O91"/>
    <mergeCell ref="B88:D88"/>
    <mergeCell ref="G88:L88"/>
    <mergeCell ref="N88:O88"/>
    <mergeCell ref="B89:D89"/>
    <mergeCell ref="G89:L89"/>
    <mergeCell ref="N89:O89"/>
    <mergeCell ref="B86:D86"/>
    <mergeCell ref="G86:L86"/>
    <mergeCell ref="N86:O86"/>
    <mergeCell ref="B87:D87"/>
    <mergeCell ref="G87:L87"/>
    <mergeCell ref="N87:O87"/>
    <mergeCell ref="B84:D84"/>
    <mergeCell ref="G84:L84"/>
    <mergeCell ref="N84:O84"/>
    <mergeCell ref="B85:D85"/>
    <mergeCell ref="G85:L85"/>
    <mergeCell ref="N85:O85"/>
    <mergeCell ref="B82:D82"/>
    <mergeCell ref="G82:L82"/>
    <mergeCell ref="N82:O82"/>
    <mergeCell ref="B83:D83"/>
    <mergeCell ref="G83:L83"/>
    <mergeCell ref="N83:O83"/>
    <mergeCell ref="B80:D80"/>
    <mergeCell ref="G80:L80"/>
    <mergeCell ref="N80:O80"/>
    <mergeCell ref="B81:D81"/>
    <mergeCell ref="G81:L81"/>
    <mergeCell ref="N81:O81"/>
    <mergeCell ref="B78:D78"/>
    <mergeCell ref="G78:L78"/>
    <mergeCell ref="N78:O78"/>
    <mergeCell ref="B79:D79"/>
    <mergeCell ref="G79:L79"/>
    <mergeCell ref="N79:O79"/>
    <mergeCell ref="B76:D76"/>
    <mergeCell ref="G76:L76"/>
    <mergeCell ref="N76:O76"/>
    <mergeCell ref="B77:D77"/>
    <mergeCell ref="G77:L77"/>
    <mergeCell ref="N77:O77"/>
    <mergeCell ref="B74:D74"/>
    <mergeCell ref="G74:L74"/>
    <mergeCell ref="N74:O74"/>
    <mergeCell ref="B75:D75"/>
    <mergeCell ref="G75:L75"/>
    <mergeCell ref="N75:O75"/>
    <mergeCell ref="B72:D72"/>
    <mergeCell ref="G72:L72"/>
    <mergeCell ref="N72:O72"/>
    <mergeCell ref="B73:D73"/>
    <mergeCell ref="G73:L73"/>
    <mergeCell ref="N73:O73"/>
    <mergeCell ref="B70:D70"/>
    <mergeCell ref="G70:L70"/>
    <mergeCell ref="N70:O70"/>
    <mergeCell ref="B71:D71"/>
    <mergeCell ref="G71:L71"/>
    <mergeCell ref="N71:O71"/>
    <mergeCell ref="B69:D69"/>
    <mergeCell ref="G69:L69"/>
    <mergeCell ref="N69:O69"/>
    <mergeCell ref="B67:D67"/>
    <mergeCell ref="G67:L67"/>
    <mergeCell ref="B68:D68"/>
    <mergeCell ref="G68:L68"/>
    <mergeCell ref="B65:D65"/>
    <mergeCell ref="G65:L65"/>
    <mergeCell ref="B66:D66"/>
    <mergeCell ref="G66:L66"/>
    <mergeCell ref="B63:D63"/>
    <mergeCell ref="G63:L63"/>
    <mergeCell ref="B64:D64"/>
    <mergeCell ref="G64:L64"/>
    <mergeCell ref="B61:D61"/>
    <mergeCell ref="G61:L61"/>
    <mergeCell ref="B62:D62"/>
    <mergeCell ref="G62:L62"/>
    <mergeCell ref="B59:D59"/>
    <mergeCell ref="G59:L59"/>
    <mergeCell ref="B60:D60"/>
    <mergeCell ref="G60:L60"/>
    <mergeCell ref="B57:D57"/>
    <mergeCell ref="G57:L57"/>
    <mergeCell ref="B58:D58"/>
    <mergeCell ref="G58:L58"/>
    <mergeCell ref="B55:D55"/>
    <mergeCell ref="G55:L55"/>
    <mergeCell ref="B56:D56"/>
    <mergeCell ref="G56:L56"/>
    <mergeCell ref="B53:D53"/>
    <mergeCell ref="G53:L53"/>
    <mergeCell ref="B54:D54"/>
    <mergeCell ref="G54:L54"/>
    <mergeCell ref="B51:D51"/>
    <mergeCell ref="G51:L51"/>
    <mergeCell ref="B52:D52"/>
    <mergeCell ref="G52:L52"/>
    <mergeCell ref="B49:D49"/>
    <mergeCell ref="G49:L49"/>
    <mergeCell ref="B50:D50"/>
    <mergeCell ref="G50:L50"/>
    <mergeCell ref="B47:D47"/>
    <mergeCell ref="G47:L47"/>
    <mergeCell ref="B48:D48"/>
    <mergeCell ref="G48:L48"/>
    <mergeCell ref="B45:D45"/>
    <mergeCell ref="G45:L45"/>
    <mergeCell ref="B46:D46"/>
    <mergeCell ref="G46:L46"/>
    <mergeCell ref="B43:D43"/>
    <mergeCell ref="G43:L43"/>
    <mergeCell ref="B44:D44"/>
    <mergeCell ref="G44:L44"/>
    <mergeCell ref="B41:D41"/>
    <mergeCell ref="G41:L41"/>
    <mergeCell ref="B42:D42"/>
    <mergeCell ref="G42:L42"/>
    <mergeCell ref="B39:D39"/>
    <mergeCell ref="G39:L39"/>
    <mergeCell ref="B40:D40"/>
    <mergeCell ref="G40:L40"/>
    <mergeCell ref="B37:D37"/>
    <mergeCell ref="G37:L37"/>
    <mergeCell ref="B38:D38"/>
    <mergeCell ref="G38:L38"/>
    <mergeCell ref="B35:D35"/>
    <mergeCell ref="G35:L35"/>
    <mergeCell ref="B36:D36"/>
    <mergeCell ref="G36:L36"/>
    <mergeCell ref="B33:D33"/>
    <mergeCell ref="G33:L33"/>
    <mergeCell ref="B34:D34"/>
    <mergeCell ref="G34:L34"/>
    <mergeCell ref="B31:D31"/>
    <mergeCell ref="G31:L31"/>
    <mergeCell ref="B32:D32"/>
    <mergeCell ref="G32:L32"/>
    <mergeCell ref="B29:D29"/>
    <mergeCell ref="G29:L29"/>
    <mergeCell ref="B30:D30"/>
    <mergeCell ref="G30:L30"/>
    <mergeCell ref="B27:D27"/>
    <mergeCell ref="G27:L27"/>
    <mergeCell ref="B28:D28"/>
    <mergeCell ref="G28:L28"/>
    <mergeCell ref="B25:D25"/>
    <mergeCell ref="G25:L25"/>
    <mergeCell ref="B26:D26"/>
    <mergeCell ref="G26:L26"/>
    <mergeCell ref="B23:D23"/>
    <mergeCell ref="G23:L23"/>
    <mergeCell ref="B24:D24"/>
    <mergeCell ref="G24:L24"/>
    <mergeCell ref="B21:D21"/>
    <mergeCell ref="G21:L21"/>
    <mergeCell ref="B22:D22"/>
    <mergeCell ref="G22:L22"/>
    <mergeCell ref="B19:D19"/>
    <mergeCell ref="G19:L19"/>
    <mergeCell ref="B20:D20"/>
    <mergeCell ref="G20:L20"/>
    <mergeCell ref="B17:D17"/>
    <mergeCell ref="G17:L17"/>
    <mergeCell ref="B18:D18"/>
    <mergeCell ref="G18:L18"/>
    <mergeCell ref="B15:D15"/>
    <mergeCell ref="G15:L15"/>
    <mergeCell ref="B16:D16"/>
    <mergeCell ref="G16:L16"/>
    <mergeCell ref="B13:D13"/>
    <mergeCell ref="G13:L13"/>
    <mergeCell ref="B14:D14"/>
    <mergeCell ref="G14:L14"/>
    <mergeCell ref="B12:D12"/>
    <mergeCell ref="G12:L12"/>
    <mergeCell ref="B8:G8"/>
    <mergeCell ref="B10:D10"/>
    <mergeCell ref="G10:L10"/>
    <mergeCell ref="B230:C230"/>
    <mergeCell ref="G229:L229"/>
    <mergeCell ref="G230:L230"/>
    <mergeCell ref="B11:D11"/>
    <mergeCell ref="G11:L11"/>
    <mergeCell ref="B227:C227"/>
    <mergeCell ref="B228:C228"/>
    <mergeCell ref="L254:Q254"/>
    <mergeCell ref="K237:O237"/>
    <mergeCell ref="B229:C229"/>
    <mergeCell ref="L255:Q255"/>
    <mergeCell ref="B255:G255"/>
    <mergeCell ref="B7:C7"/>
    <mergeCell ref="B226:C226"/>
    <mergeCell ref="G226:L226"/>
    <mergeCell ref="G180:L180"/>
    <mergeCell ref="G181:L181"/>
    <mergeCell ref="B3:Q4"/>
    <mergeCell ref="B9:D9"/>
    <mergeCell ref="G9:L9"/>
    <mergeCell ref="N9:O9"/>
    <mergeCell ref="G190:L190"/>
    <mergeCell ref="B225:C225"/>
    <mergeCell ref="G225:L225"/>
    <mergeCell ref="B5:Q5"/>
    <mergeCell ref="B6:Q6"/>
    <mergeCell ref="G179:L179"/>
    <mergeCell ref="B2:Q2"/>
    <mergeCell ref="B1:Q1"/>
    <mergeCell ref="G7:N7"/>
    <mergeCell ref="D7:F7"/>
    <mergeCell ref="G189:L189"/>
    <mergeCell ref="G172:L172"/>
    <mergeCell ref="G176:L176"/>
    <mergeCell ref="G177:L177"/>
    <mergeCell ref="G178:L178"/>
    <mergeCell ref="G185:L185"/>
    <mergeCell ref="G183:L183"/>
    <mergeCell ref="G184:L184"/>
    <mergeCell ref="G187:L187"/>
    <mergeCell ref="G188:L188"/>
    <mergeCell ref="B186:C186"/>
    <mergeCell ref="G186:L186"/>
    <mergeCell ref="B183:C183"/>
  </mergeCells>
  <printOptions/>
  <pageMargins left="0.196850393700787" right="0" top="0.393700787401575" bottom="0.275590551181102" header="0" footer="0"/>
  <pageSetup horizontalDpi="600" verticalDpi="600" orientation="portrait" scale="85"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Ricerda Gil Santana</dc:creator>
  <cp:keywords/>
  <dc:description/>
  <cp:lastModifiedBy>Stephanie Ricerda Gil Santana</cp:lastModifiedBy>
  <cp:lastPrinted>2022-02-11T15:17:05Z</cp:lastPrinted>
  <dcterms:created xsi:type="dcterms:W3CDTF">2022-02-07T14:41:00Z</dcterms:created>
  <dcterms:modified xsi:type="dcterms:W3CDTF">2022-02-11T15:17:08Z</dcterms:modified>
  <cp:category/>
  <cp:version/>
  <cp:contentType/>
  <cp:contentStatus/>
</cp:coreProperties>
</file>